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715" windowHeight="8190" tabRatio="742" activeTab="0"/>
  </bookViews>
  <sheets>
    <sheet name="table2015" sheetId="1" r:id="rId1"/>
  </sheets>
  <definedNames>
    <definedName name="_xlnm.Print_Area" localSheetId="0">'table2015'!$1:$703</definedName>
    <definedName name="_xlnm.Print_Titles" localSheetId="0">'table2015'!$1:$4</definedName>
  </definedNames>
  <calcPr fullCalcOnLoad="1"/>
</workbook>
</file>

<file path=xl/sharedStrings.xml><?xml version="1.0" encoding="utf-8"?>
<sst xmlns="http://schemas.openxmlformats.org/spreadsheetml/2006/main" count="919" uniqueCount="875">
  <si>
    <t>1</t>
  </si>
  <si>
    <t>2</t>
  </si>
  <si>
    <t>3</t>
  </si>
  <si>
    <t>4</t>
  </si>
  <si>
    <t>5</t>
  </si>
  <si>
    <t>6</t>
  </si>
  <si>
    <t>AGG. ASSESSED</t>
  </si>
  <si>
    <t>AVE. RATIO</t>
  </si>
  <si>
    <t>AGG. TRUE</t>
  </si>
  <si>
    <t>ASSESSED</t>
  </si>
  <si>
    <t>EQUALIZED</t>
  </si>
  <si>
    <t>COUNTY AND DISTRICT</t>
  </si>
  <si>
    <t>VALUATION</t>
  </si>
  <si>
    <t>ASSESSED TO</t>
  </si>
  <si>
    <t>VALUE</t>
  </si>
  <si>
    <t>VALUE CLASS II</t>
  </si>
  <si>
    <t>VALUE ALL</t>
  </si>
  <si>
    <t>REAL  PROP.   *</t>
  </si>
  <si>
    <t>TRUE VALUE</t>
  </si>
  <si>
    <t>REAL PROP. *</t>
  </si>
  <si>
    <t>R. R. PROPERTY</t>
  </si>
  <si>
    <t>PERS. PROPERTY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</si>
  <si>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</si>
  <si>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</si>
  <si>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</si>
  <si>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</si>
  <si>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</si>
  <si>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</si>
  <si>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</si>
  <si>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</si>
  <si>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</si>
  <si>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</si>
  <si>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</si>
  <si>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</si>
  <si>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</si>
  <si>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</si>
  <si>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</si>
  <si>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</si>
  <si>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</si>
  <si>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</si>
  <si>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</si>
  <si>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</si>
  <si>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</si>
  <si>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</si>
  <si>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</si>
  <si>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</si>
  <si>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</si>
  <si>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</si>
  <si>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</si>
  <si>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</si>
  <si>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</si>
  <si>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</si>
  <si>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</si>
  <si>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</si>
  <si>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</si>
  <si>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</si>
  <si>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</si>
  <si>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</si>
  <si>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</si>
  <si>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</si>
  <si>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</si>
  <si>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</si>
  <si>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</si>
  <si>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</si>
  <si>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</si>
  <si>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</si>
  <si>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</si>
  <si>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</si>
  <si>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</si>
  <si>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</si>
  <si>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</si>
  <si>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</si>
  <si>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</si>
  <si>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</si>
  <si>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</si>
  <si>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</si>
  <si>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</si>
  <si>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</si>
  <si>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</si>
  <si>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</si>
  <si>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</si>
  <si>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</si>
  <si>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</si>
  <si>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</si>
  <si>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</si>
  <si>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</si>
  <si>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</si>
  <si>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</si>
  <si>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</si>
  <si>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</si>
  <si>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</si>
  <si>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</si>
  <si>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</si>
  <si>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</si>
  <si>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</si>
  <si>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</si>
  <si>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</si>
  <si>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</si>
  <si>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</si>
  <si>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</si>
  <si>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</si>
  <si>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</si>
  <si>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</si>
  <si>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</si>
  <si>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</si>
  <si>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</si>
  <si>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</si>
  <si>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</si>
  <si>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</si>
  <si>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</si>
  <si>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</si>
  <si>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</si>
  <si>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</si>
  <si>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</si>
  <si>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</si>
  <si>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</si>
  <si>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</si>
  <si>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</si>
  <si>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</si>
  <si>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</si>
  <si>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</si>
  <si>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</si>
  <si>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</si>
  <si>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</si>
  <si>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</si>
  <si>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</si>
  <si>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</si>
  <si>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</si>
  <si>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</si>
  <si>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</si>
  <si>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</si>
  <si>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</si>
  <si>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</si>
  <si>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</si>
  <si>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</si>
  <si>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</si>
  <si>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</si>
  <si>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</si>
  <si>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</si>
  <si>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</si>
  <si>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</si>
  <si>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</si>
  <si>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</si>
  <si>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</si>
  <si>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</si>
  <si>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</si>
  <si>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</si>
  <si>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</si>
  <si>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</si>
  <si>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</si>
  <si>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</si>
  <si>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</si>
  <si>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</si>
  <si>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</si>
  <si>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</si>
  <si>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</si>
  <si>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</si>
  <si>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</si>
  <si>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</si>
  <si>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</si>
  <si>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</si>
  <si>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</si>
  <si>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</si>
  <si>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</si>
  <si>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</si>
  <si>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</si>
  <si>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</si>
  <si>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</si>
  <si>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</si>
  <si>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</si>
  <si>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</si>
  <si>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</si>
  <si>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</si>
  <si>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</si>
  <si>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</si>
  <si>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</si>
  <si>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</si>
  <si>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</si>
  <si>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</si>
  <si>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</si>
  <si>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</si>
  <si>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</si>
  <si>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</si>
  <si>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</si>
  <si>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</si>
  <si>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</si>
  <si>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</si>
  <si>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</si>
  <si>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</si>
  <si>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</si>
  <si>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</si>
  <si>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</si>
  <si>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</si>
  <si>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</si>
  <si>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</si>
  <si>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</si>
  <si>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</si>
  <si>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</si>
  <si>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</si>
  <si>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</si>
  <si>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</si>
  <si>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</si>
  <si>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</si>
  <si>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</si>
  <si>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</si>
  <si>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</si>
  <si>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</si>
  <si>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</si>
  <si>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</si>
  <si>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</si>
  <si>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</si>
  <si>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</si>
  <si>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</si>
  <si>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</si>
  <si>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</si>
  <si>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</si>
  <si>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</si>
  <si>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</si>
  <si>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</si>
  <si>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</si>
  <si>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</si>
  <si>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</si>
  <si>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</si>
  <si>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</si>
  <si>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</si>
  <si>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</si>
  <si>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</si>
  <si>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</si>
  <si>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</si>
  <si>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</si>
  <si>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</si>
  <si>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</si>
  <si>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</si>
  <si>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</si>
  <si>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</si>
  <si>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</si>
  <si>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</si>
  <si>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</si>
  <si>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</si>
  <si>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</si>
  <si>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</si>
  <si>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</si>
  <si>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</si>
  <si>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</si>
  <si>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</si>
  <si>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</si>
  <si>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</si>
  <si>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</si>
  <si>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</si>
  <si>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</si>
  <si>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</si>
  <si>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</si>
  <si>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</si>
  <si>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</si>
  <si>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</si>
  <si>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</si>
  <si>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</si>
  <si>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</si>
  <si>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</si>
  <si>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</si>
  <si>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</si>
  <si>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</si>
  <si>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</si>
  <si>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</si>
  <si>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</si>
  <si>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</si>
  <si>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</si>
  <si>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</si>
  <si>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</si>
  <si>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</si>
  <si>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</si>
  <si>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</si>
  <si>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</si>
  <si>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</si>
  <si>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</si>
  <si>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</si>
  <si>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</si>
  <si>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</si>
  <si>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</si>
  <si>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</si>
  <si>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</si>
  <si>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</si>
  <si>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</si>
  <si>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</si>
  <si>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</si>
  <si>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</si>
  <si>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</si>
  <si>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</si>
  <si>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</si>
  <si>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</si>
  <si>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</si>
  <si>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</si>
  <si>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</si>
  <si>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</si>
  <si>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</si>
  <si>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</si>
  <si>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</si>
  <si>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</si>
  <si>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</si>
  <si>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</si>
  <si>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</si>
  <si>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</si>
  <si>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</si>
  <si>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</si>
  <si>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</si>
  <si>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</si>
  <si>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</si>
  <si>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WEST WINDSOR TWP</t>
  </si>
  <si>
    <t>MIDDLESEX COUNTY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</si>
  <si>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</si>
  <si>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</si>
  <si>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</si>
  <si>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</si>
  <si>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</si>
  <si>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</si>
  <si>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</si>
  <si>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MILLTOWN BORO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</si>
  <si>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</si>
  <si>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</si>
  <si>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</si>
  <si>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</si>
  <si>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</si>
  <si>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</si>
  <si>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</si>
  <si>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</si>
  <si>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</si>
  <si>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</si>
  <si>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</si>
  <si>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</si>
  <si>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</si>
  <si>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</si>
  <si>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</si>
  <si>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</si>
  <si>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</si>
  <si>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</si>
  <si>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</si>
  <si>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</si>
  <si>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</si>
  <si>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</si>
  <si>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</si>
  <si>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</si>
  <si>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</si>
  <si>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</si>
  <si>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</si>
  <si>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</si>
  <si>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</si>
  <si>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</si>
  <si>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</si>
  <si>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</si>
  <si>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</si>
  <si>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</si>
  <si>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</si>
  <si>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</si>
  <si>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</si>
  <si>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</si>
  <si>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</si>
  <si>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</si>
  <si>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</si>
  <si>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</si>
  <si>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</si>
  <si>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</si>
  <si>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</si>
  <si>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</si>
  <si>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</si>
  <si>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</si>
  <si>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</si>
  <si>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</si>
  <si>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</si>
  <si>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</si>
  <si>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</si>
  <si>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</si>
  <si>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</si>
  <si>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</si>
  <si>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</si>
  <si>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</si>
  <si>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</si>
  <si>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</si>
  <si>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</si>
  <si>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</si>
  <si>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</si>
  <si>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</si>
  <si>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</si>
  <si>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</si>
  <si>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</si>
  <si>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</si>
  <si>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</si>
  <si>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</si>
  <si>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</si>
  <si>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</si>
  <si>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</si>
  <si>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</si>
  <si>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</si>
  <si>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</si>
  <si>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</si>
  <si>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</si>
  <si>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</si>
  <si>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</si>
  <si>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</si>
  <si>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</si>
  <si>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</si>
  <si>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</si>
  <si>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</si>
  <si>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</si>
  <si>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</si>
  <si>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</si>
  <si>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</si>
  <si>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</si>
  <si>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</si>
  <si>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</si>
  <si>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</si>
  <si>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</si>
  <si>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</si>
  <si>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</si>
  <si>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</si>
  <si>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</si>
  <si>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</si>
  <si>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</si>
  <si>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</si>
  <si>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</si>
  <si>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</si>
  <si>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</si>
  <si>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</si>
  <si>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</si>
  <si>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</si>
  <si>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</si>
  <si>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</si>
  <si>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</si>
  <si>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</si>
  <si>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</si>
  <si>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</si>
  <si>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</si>
  <si>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</si>
  <si>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</si>
  <si>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</si>
  <si>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</si>
  <si>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</si>
  <si>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</si>
  <si>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</si>
  <si>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</si>
  <si>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</si>
  <si>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</si>
  <si>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</si>
  <si>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</si>
  <si>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</si>
  <si>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</si>
  <si>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</si>
  <si>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</si>
  <si>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</si>
  <si>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</si>
  <si>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</si>
  <si>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</si>
  <si>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</si>
  <si>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</si>
  <si>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</si>
  <si>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</si>
  <si>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</si>
  <si>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</si>
  <si>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</si>
  <si>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</si>
  <si>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</si>
  <si>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</si>
  <si>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</si>
  <si>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</si>
  <si>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</si>
  <si>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</si>
  <si>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</si>
  <si>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</si>
  <si>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</si>
  <si>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</si>
  <si>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</si>
  <si>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</si>
  <si>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</si>
  <si>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</si>
  <si>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</si>
  <si>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</si>
  <si>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</si>
  <si>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</si>
  <si>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</si>
  <si>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</si>
  <si>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</si>
  <si>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</si>
  <si>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</si>
  <si>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</si>
  <si>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</si>
  <si>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</si>
  <si>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</si>
  <si>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</si>
  <si>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</si>
  <si>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</si>
  <si>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</si>
  <si>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</si>
  <si>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</si>
  <si>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</si>
  <si>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</si>
  <si>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</si>
  <si>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</si>
  <si>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</si>
  <si>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</si>
  <si>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</si>
  <si>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</si>
  <si>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</si>
  <si>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</si>
  <si>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</si>
  <si>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</si>
  <si>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</si>
  <si>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</si>
  <si>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</si>
  <si>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</si>
  <si>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</si>
  <si>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</si>
  <si>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</si>
  <si>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</si>
  <si>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</si>
  <si>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</si>
  <si>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</si>
  <si>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</si>
  <si>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</si>
  <si>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</si>
  <si>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</si>
  <si>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</si>
  <si>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</si>
  <si>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</si>
  <si>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</si>
  <si>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</si>
  <si>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</si>
  <si>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</si>
  <si>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</si>
  <si>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</si>
  <si>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</si>
  <si>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</si>
  <si>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</si>
  <si>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</si>
  <si>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</si>
  <si>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</si>
  <si>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</si>
  <si>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</si>
  <si>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</si>
  <si>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</si>
  <si>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</si>
  <si>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</si>
  <si>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</si>
  <si>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</si>
  <si>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</si>
  <si>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</si>
  <si>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</si>
  <si>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</si>
  <si>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</si>
  <si>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</si>
  <si>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</si>
  <si>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</si>
  <si>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</si>
  <si>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</si>
  <si>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</si>
  <si>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</si>
  <si>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</si>
  <si>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</si>
  <si>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</si>
  <si>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</si>
  <si>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</si>
  <si>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</si>
  <si>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</si>
  <si>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</si>
  <si>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</si>
  <si>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</si>
  <si>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</si>
  <si>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</si>
  <si>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</si>
  <si>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</si>
  <si>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</si>
  <si>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</si>
  <si>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</si>
  <si>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</si>
  <si>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</si>
  <si>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</si>
  <si>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</si>
  <si>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</si>
  <si>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</si>
  <si>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</si>
  <si>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</si>
  <si>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</si>
  <si>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</si>
  <si>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</si>
  <si>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</si>
  <si>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</si>
  <si>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</si>
  <si>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</si>
  <si>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</si>
  <si>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</si>
  <si>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</si>
  <si>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</si>
  <si>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</si>
  <si>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</si>
  <si>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</si>
  <si>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</si>
  <si>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</si>
  <si>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</si>
  <si>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</si>
  <si>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</si>
  <si>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</si>
  <si>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</si>
  <si>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</si>
  <si>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</si>
  <si>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</si>
  <si>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</si>
  <si>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</si>
  <si>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</si>
  <si>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</si>
  <si>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</si>
  <si>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</si>
  <si>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</si>
  <si>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</si>
  <si>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</si>
  <si>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</si>
  <si>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</si>
  <si>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</si>
  <si>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</si>
  <si>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</si>
  <si>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</si>
  <si>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</si>
  <si>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</si>
  <si>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</si>
  <si>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</si>
  <si>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</si>
  <si>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</si>
  <si>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</si>
  <si>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</si>
  <si>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</si>
  <si>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</si>
  <si>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</si>
  <si>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</si>
  <si>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</si>
  <si>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</si>
  <si>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</si>
  <si>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</si>
  <si>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</si>
  <si>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</si>
  <si>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</si>
  <si>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</si>
  <si>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</si>
  <si>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</si>
  <si>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</si>
  <si>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</si>
  <si>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</si>
  <si>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</si>
  <si>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</si>
  <si>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</si>
  <si>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</si>
  <si>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</si>
  <si>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</si>
  <si>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</si>
  <si>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</si>
  <si>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</si>
  <si>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</si>
  <si>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</si>
  <si>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</si>
  <si>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</si>
  <si>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</si>
  <si>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</si>
  <si>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</si>
  <si>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</si>
  <si>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</si>
  <si>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</si>
  <si>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</si>
  <si>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</si>
  <si>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</si>
  <si>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</si>
  <si>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</si>
  <si>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</si>
  <si>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</si>
  <si>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</si>
  <si>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</si>
  <si>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</si>
  <si>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</si>
  <si>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</si>
  <si>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</si>
  <si>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</si>
  <si>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</si>
  <si>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</si>
  <si>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</si>
  <si>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</si>
  <si>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</si>
  <si>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</si>
  <si>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</si>
  <si>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</si>
  <si>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</si>
  <si>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</si>
  <si>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</si>
  <si>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</si>
  <si>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</si>
  <si>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</si>
  <si>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</si>
  <si>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</si>
  <si>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</si>
  <si>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</si>
  <si>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</si>
  <si>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</si>
  <si>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</si>
  <si>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</si>
  <si>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</si>
  <si>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</si>
  <si>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</si>
  <si>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</si>
  <si>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</si>
  <si>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</si>
  <si>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</si>
  <si>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</si>
  <si>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</si>
  <si>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</si>
  <si>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</si>
  <si>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</si>
  <si>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</si>
  <si>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</si>
  <si>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</si>
  <si>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</si>
  <si>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</si>
  <si>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</si>
  <si>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</si>
  <si>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</si>
  <si>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</si>
  <si>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</si>
  <si>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</si>
  <si>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</si>
  <si>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</si>
  <si>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</si>
  <si>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</si>
  <si>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</si>
  <si>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</si>
  <si>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</si>
  <si>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</si>
  <si>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</si>
  <si>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</si>
  <si>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</si>
  <si>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</si>
  <si>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</si>
  <si>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</si>
  <si>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</si>
  <si>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</si>
  <si>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</si>
  <si>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</si>
  <si>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</si>
  <si>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</si>
  <si>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</si>
  <si>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</si>
  <si>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</si>
  <si>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</si>
  <si>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</si>
  <si>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</si>
  <si>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</si>
  <si>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</si>
  <si>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</si>
  <si>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</si>
  <si>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</si>
  <si>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</si>
  <si>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</si>
  <si>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</si>
  <si>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</si>
  <si>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</si>
  <si>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</si>
  <si>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</si>
  <si>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</si>
  <si>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</si>
  <si>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</si>
  <si>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</si>
  <si>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</si>
  <si>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</si>
  <si>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</si>
  <si>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</si>
  <si>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</si>
  <si>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</si>
  <si>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</si>
  <si>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</si>
  <si>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</si>
  <si>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</si>
  <si>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</si>
  <si>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</si>
  <si>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</si>
  <si>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</si>
  <si>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</si>
  <si>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</si>
  <si>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</si>
  <si>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</si>
  <si>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</si>
  <si>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</si>
  <si>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</si>
  <si>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</si>
  <si>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</si>
  <si>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</si>
  <si>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</si>
  <si>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</si>
  <si>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</si>
  <si>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</si>
  <si>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</si>
  <si>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</si>
  <si>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</si>
  <si>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</si>
  <si>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</si>
  <si>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</si>
  <si>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</si>
  <si>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</si>
  <si>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</si>
  <si>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</si>
  <si>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</si>
  <si>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</si>
  <si>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</si>
  <si>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</si>
  <si>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</si>
  <si>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</si>
  <si>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</si>
  <si>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</si>
  <si>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</si>
  <si>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</si>
  <si>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</si>
  <si>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</si>
  <si>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</si>
  <si>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</si>
  <si>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</si>
  <si>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</si>
  <si>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</si>
  <si>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</si>
  <si>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</si>
  <si>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</si>
  <si>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</si>
  <si>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</si>
  <si>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</si>
  <si>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</si>
  <si>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</si>
  <si>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</si>
  <si>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</si>
  <si>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</si>
  <si>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</si>
  <si>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</si>
  <si>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</si>
  <si>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</si>
  <si>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</si>
  <si>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</si>
  <si>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</si>
  <si>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</si>
  <si>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</si>
  <si>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</si>
  <si>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</si>
  <si>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</si>
  <si>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</si>
  <si>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</si>
  <si>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</si>
  <si>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</si>
  <si>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</si>
  <si>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</si>
  <si>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>WOODLAND PARK BORO</t>
  </si>
  <si>
    <t>1114</t>
  </si>
  <si>
    <t xml:space="preserve">IRVINGTON TWP  </t>
  </si>
  <si>
    <t xml:space="preserve">NORTHVALE BORO   </t>
  </si>
  <si>
    <t xml:space="preserve">TETERBORO BORO  </t>
  </si>
  <si>
    <t xml:space="preserve">AUDUBON PARK BORO  </t>
  </si>
  <si>
    <t xml:space="preserve">PINE VALLEY BORO   </t>
  </si>
  <si>
    <t xml:space="preserve">WEST AMWELL TWP   </t>
  </si>
  <si>
    <t xml:space="preserve">HOPEWELL TWP  </t>
  </si>
  <si>
    <t xml:space="preserve">PRINCETON </t>
  </si>
  <si>
    <t xml:space="preserve">NEW BRUNSWICK CITY   </t>
  </si>
  <si>
    <t xml:space="preserve">SHREWSBURY TWP    </t>
  </si>
  <si>
    <t xml:space="preserve">CHESTER BORO   </t>
  </si>
  <si>
    <t xml:space="preserve">FAR HILLS BORO   </t>
  </si>
  <si>
    <t xml:space="preserve">MILLSTONE BORO  </t>
  </si>
  <si>
    <t xml:space="preserve">ANDOVER BORO  </t>
  </si>
  <si>
    <t>**</t>
  </si>
  <si>
    <t xml:space="preserve">VOORHEES TWP </t>
  </si>
  <si>
    <t xml:space="preserve">CARTERET BORO </t>
  </si>
  <si>
    <t>DUNELLEN BORO</t>
  </si>
  <si>
    <t xml:space="preserve">MIDDLESEX BORO </t>
  </si>
  <si>
    <t xml:space="preserve">ALLENTOWN BORO </t>
  </si>
  <si>
    <t>GLOUCESTER TWP **</t>
  </si>
  <si>
    <t>NEWARK CITY **</t>
  </si>
  <si>
    <t>ORANGE CITY TWP **</t>
  </si>
  <si>
    <t>MORRISTOWN TOWN **</t>
  </si>
  <si>
    <t>TRENTON CITY **</t>
  </si>
  <si>
    <t>ATLANTIC CITY 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</si>
</sst>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</numFmts>
  <fonts count="43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2"/>
      <color indexed="21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2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26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Alignment="1">
      <alignment horizontal="center" vertical="center"/>
    </xf>
    <xf numFmtId="37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2" borderId="18" xfId="0" applyNumberFormat="1" applyBorder="1" applyAlignment="1">
      <alignment horizontal="right"/>
    </xf>
    <xf numFmtId="37" fontId="0" fillId="2" borderId="18" xfId="0" applyNumberFormat="1" applyBorder="1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2" fillId="34" borderId="20" xfId="0" applyNumberFormat="1" applyFon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0" fillId="2" borderId="18" xfId="0" applyNumberFormat="1" applyBorder="1" applyAlignment="1">
      <alignment horizontal="right"/>
    </xf>
    <xf numFmtId="49" fontId="0" fillId="35" borderId="0" xfId="0" applyNumberFormat="1" applyFill="1" applyAlignment="1">
      <alignment horizontal="right"/>
    </xf>
    <xf numFmtId="39" fontId="0" fillId="2" borderId="18" xfId="0" applyNumberFormat="1" applyBorder="1" applyAlignment="1">
      <alignment horizontal="right"/>
    </xf>
    <xf numFmtId="37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 horizontal="right"/>
    </xf>
    <xf numFmtId="0" fontId="2" fillId="35" borderId="0" xfId="0" applyNumberFormat="1" applyFont="1" applyFill="1" applyAlignment="1">
      <alignment horizontal="center"/>
    </xf>
    <xf numFmtId="49" fontId="0" fillId="2" borderId="18" xfId="0" applyNumberFormat="1" applyFill="1" applyBorder="1" applyAlignment="1">
      <alignment horizontal="right"/>
    </xf>
    <xf numFmtId="0" fontId="0" fillId="2" borderId="18" xfId="0" applyNumberFormat="1" applyFill="1" applyBorder="1" applyAlignment="1">
      <alignment/>
    </xf>
    <xf numFmtId="37" fontId="0" fillId="2" borderId="18" xfId="0" applyNumberFormat="1" applyFill="1" applyBorder="1" applyAlignment="1">
      <alignment horizontal="right"/>
    </xf>
    <xf numFmtId="37" fontId="2" fillId="2" borderId="18" xfId="0" applyNumberFormat="1" applyFont="1" applyFill="1" applyBorder="1" applyAlignment="1">
      <alignment horizontal="right"/>
    </xf>
    <xf numFmtId="39" fontId="2" fillId="2" borderId="18" xfId="0" applyNumberFormat="1" applyFont="1" applyFill="1" applyBorder="1" applyAlignment="1">
      <alignment horizontal="right"/>
    </xf>
    <xf numFmtId="49" fontId="0" fillId="36" borderId="18" xfId="0" applyNumberFormat="1" applyFill="1" applyBorder="1" applyAlignment="1">
      <alignment horizontal="right"/>
    </xf>
    <xf numFmtId="0" fontId="0" fillId="36" borderId="18" xfId="0" applyNumberFormat="1" applyFill="1" applyBorder="1" applyAlignment="1">
      <alignment/>
    </xf>
    <xf numFmtId="37" fontId="0" fillId="36" borderId="18" xfId="0" applyNumberFormat="1" applyFill="1" applyBorder="1" applyAlignment="1">
      <alignment horizontal="right"/>
    </xf>
    <xf numFmtId="0" fontId="3" fillId="2" borderId="18" xfId="0" applyNumberFormat="1" applyFont="1" applyBorder="1" applyAlignment="1">
      <alignment/>
    </xf>
    <xf numFmtId="49" fontId="2" fillId="2" borderId="18" xfId="0" applyNumberFormat="1" applyFont="1" applyBorder="1" applyAlignment="1">
      <alignment horizontal="right" vertical="center"/>
    </xf>
    <xf numFmtId="0" fontId="2" fillId="2" borderId="18" xfId="0" applyNumberFormat="1" applyFont="1" applyBorder="1" applyAlignment="1">
      <alignment horizontal="center" vertical="center"/>
    </xf>
    <xf numFmtId="37" fontId="2" fillId="2" borderId="18" xfId="0" applyNumberFormat="1" applyFont="1" applyBorder="1" applyAlignment="1">
      <alignment horizontal="right" vertical="center"/>
    </xf>
    <xf numFmtId="49" fontId="2" fillId="36" borderId="18" xfId="0" applyNumberFormat="1" applyFont="1" applyFill="1" applyBorder="1" applyAlignment="1">
      <alignment horizontal="right"/>
    </xf>
    <xf numFmtId="0" fontId="2" fillId="36" borderId="18" xfId="0" applyNumberFormat="1" applyFont="1" applyFill="1" applyBorder="1" applyAlignment="1">
      <alignment horizontal="center"/>
    </xf>
    <xf numFmtId="37" fontId="2" fillId="36" borderId="18" xfId="0" applyNumberFormat="1" applyFont="1" applyFill="1" applyBorder="1" applyAlignment="1">
      <alignment horizontal="right"/>
    </xf>
    <xf numFmtId="0" fontId="2" fillId="2" borderId="18" xfId="0" applyNumberFormat="1" applyFont="1" applyBorder="1" applyAlignment="1">
      <alignment horizontal="center"/>
    </xf>
    <xf numFmtId="37" fontId="2" fillId="2" borderId="18" xfId="0" applyNumberFormat="1" applyFont="1" applyBorder="1" applyAlignment="1">
      <alignment horizontal="right"/>
    </xf>
    <xf numFmtId="0" fontId="0" fillId="36" borderId="18" xfId="0" applyNumberFormat="1" applyFill="1" applyBorder="1" applyAlignment="1">
      <alignment horizontal="right"/>
    </xf>
    <xf numFmtId="3" fontId="0" fillId="2" borderId="18" xfId="0" applyNumberFormat="1" applyBorder="1" applyAlignment="1">
      <alignment/>
    </xf>
    <xf numFmtId="37" fontId="3" fillId="2" borderId="18" xfId="0" applyNumberFormat="1" applyFont="1" applyBorder="1" applyAlignment="1">
      <alignment/>
    </xf>
    <xf numFmtId="37" fontId="0" fillId="2" borderId="18" xfId="0" applyNumberFormat="1" applyBorder="1" applyAlignment="1">
      <alignment/>
    </xf>
    <xf numFmtId="37" fontId="2" fillId="2" borderId="18" xfId="0" applyNumberFormat="1" applyFont="1" applyBorder="1" applyAlignment="1">
      <alignment horizontal="center"/>
    </xf>
    <xf numFmtId="49" fontId="2" fillId="35" borderId="18" xfId="0" applyNumberFormat="1" applyFont="1" applyFill="1" applyBorder="1" applyAlignment="1">
      <alignment horizontal="right"/>
    </xf>
    <xf numFmtId="0" fontId="2" fillId="35" borderId="18" xfId="0" applyNumberFormat="1" applyFont="1" applyFill="1" applyBorder="1" applyAlignment="1">
      <alignment/>
    </xf>
    <xf numFmtId="37" fontId="2" fillId="35" borderId="18" xfId="0" applyNumberFormat="1" applyFont="1" applyFill="1" applyBorder="1" applyAlignment="1">
      <alignment horizontal="right"/>
    </xf>
    <xf numFmtId="39" fontId="2" fillId="35" borderId="18" xfId="0" applyNumberFormat="1" applyFont="1" applyFill="1" applyBorder="1" applyAlignment="1">
      <alignment horizontal="right"/>
    </xf>
    <xf numFmtId="0" fontId="2" fillId="35" borderId="18" xfId="0" applyNumberFormat="1" applyFont="1" applyFill="1" applyBorder="1" applyAlignment="1">
      <alignment horizontal="right"/>
    </xf>
    <xf numFmtId="49" fontId="0" fillId="35" borderId="18" xfId="0" applyNumberFormat="1" applyFill="1" applyBorder="1" applyAlignment="1">
      <alignment horizontal="right"/>
    </xf>
    <xf numFmtId="37" fontId="0" fillId="35" borderId="18" xfId="0" applyNumberFormat="1" applyFill="1" applyBorder="1" applyAlignment="1">
      <alignment/>
    </xf>
    <xf numFmtId="37" fontId="0" fillId="35" borderId="18" xfId="0" applyNumberFormat="1" applyFill="1" applyBorder="1" applyAlignment="1">
      <alignment horizontal="right"/>
    </xf>
    <xf numFmtId="39" fontId="0" fillId="35" borderId="18" xfId="0" applyNumberFormat="1" applyFill="1" applyBorder="1" applyAlignment="1">
      <alignment horizontal="right"/>
    </xf>
    <xf numFmtId="0" fontId="0" fillId="35" borderId="18" xfId="0" applyNumberFormat="1" applyFill="1" applyBorder="1" applyAlignment="1">
      <alignment horizontal="right"/>
    </xf>
    <xf numFmtId="3" fontId="0" fillId="2" borderId="0" xfId="0" applyNumberFormat="1" applyAlignment="1">
      <alignment/>
    </xf>
    <xf numFmtId="39" fontId="0" fillId="2" borderId="18" xfId="0" applyNumberFormat="1" applyFill="1" applyBorder="1" applyAlignment="1">
      <alignment horizontal="right"/>
    </xf>
    <xf numFmtId="39" fontId="2" fillId="2" borderId="18" xfId="0" applyNumberFormat="1" applyFont="1" applyBorder="1" applyAlignment="1">
      <alignment horizontal="right"/>
    </xf>
    <xf numFmtId="39" fontId="0" fillId="0" borderId="18" xfId="0" applyNumberFormat="1" applyFill="1" applyBorder="1" applyAlignment="1">
      <alignment horizontal="right"/>
    </xf>
    <xf numFmtId="49" fontId="0" fillId="2" borderId="18" xfId="0" applyNumberFormat="1" applyFont="1" applyBorder="1" applyAlignment="1">
      <alignment horizontal="right"/>
    </xf>
    <xf numFmtId="37" fontId="0" fillId="2" borderId="18" xfId="0" applyNumberFormat="1" applyFont="1" applyBorder="1" applyAlignment="1">
      <alignment horizontal="right"/>
    </xf>
    <xf numFmtId="39" fontId="0" fillId="2" borderId="18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37" fontId="0" fillId="0" borderId="18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35" borderId="2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/>
    </xf>
    <xf numFmtId="0" fontId="8" fillId="0" borderId="0" xfId="57" applyNumberFormat="1" applyFont="1">
      <alignment/>
      <protection/>
    </xf>
    <xf numFmtId="0" fontId="3" fillId="2" borderId="22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5"/>
  <sheetViews>
    <sheetView tabSelected="1" showOutlineSymbols="0" zoomScale="75" zoomScaleNormal="75" zoomScaleSheetLayoutView="100" workbookViewId="0" topLeftCell="A1">
      <selection activeCell="E24" sqref="E24"/>
    </sheetView>
  </sheetViews>
  <sheetFormatPr defaultColWidth="11.4453125" defaultRowHeight="15"/>
  <cols>
    <col min="1" max="1" width="5.6640625" style="26" customWidth="1"/>
    <col min="2" max="2" width="32.3359375" style="11" customWidth="1"/>
    <col min="3" max="3" width="19.21484375" style="18" bestFit="1" customWidth="1"/>
    <col min="4" max="4" width="16.77734375" style="18" bestFit="1" customWidth="1"/>
    <col min="5" max="5" width="21.4453125" style="18" customWidth="1"/>
    <col min="6" max="6" width="18.77734375" style="18" customWidth="1"/>
    <col min="7" max="7" width="19.6640625" style="18" customWidth="1"/>
    <col min="8" max="8" width="21.4453125" style="18" customWidth="1"/>
    <col min="9" max="16384" width="11.4453125" style="11" customWidth="1"/>
  </cols>
  <sheetData>
    <row r="1" spans="1:8" s="12" customFormat="1" ht="15.75">
      <c r="A1" s="21"/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</row>
    <row r="2" spans="1:8" s="12" customFormat="1" ht="15.75">
      <c r="A2" s="22"/>
      <c r="B2" s="1"/>
      <c r="C2" s="2" t="s">
        <v>6</v>
      </c>
      <c r="D2" s="3" t="s">
        <v>7</v>
      </c>
      <c r="E2" s="2" t="s">
        <v>8</v>
      </c>
      <c r="F2" s="3" t="s">
        <v>9</v>
      </c>
      <c r="G2" s="3" t="s">
        <v>9</v>
      </c>
      <c r="H2" s="3" t="s">
        <v>10</v>
      </c>
    </row>
    <row r="3" spans="1:8" s="12" customFormat="1" ht="15.75">
      <c r="A3" s="23"/>
      <c r="B3" s="4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6" t="s">
        <v>16</v>
      </c>
      <c r="H3" s="6" t="s">
        <v>12</v>
      </c>
    </row>
    <row r="4" spans="1:8" s="13" customFormat="1" ht="15.75">
      <c r="A4" s="24"/>
      <c r="B4" s="7"/>
      <c r="C4" s="8" t="s">
        <v>17</v>
      </c>
      <c r="D4" s="9" t="s">
        <v>18</v>
      </c>
      <c r="E4" s="8" t="s">
        <v>19</v>
      </c>
      <c r="F4" s="9" t="s">
        <v>20</v>
      </c>
      <c r="G4" s="9" t="s">
        <v>21</v>
      </c>
      <c r="H4" s="9">
        <v>2017</v>
      </c>
    </row>
    <row r="5" spans="1:8" ht="15.75">
      <c r="A5" s="79" t="s">
        <v>22</v>
      </c>
      <c r="B5" s="80"/>
      <c r="C5" s="19"/>
      <c r="D5" s="19"/>
      <c r="E5" s="19"/>
      <c r="F5" s="19"/>
      <c r="G5" s="19"/>
      <c r="H5" s="19"/>
    </row>
    <row r="6" spans="1:8" ht="15">
      <c r="A6" s="25" t="s">
        <v>585</v>
      </c>
      <c r="B6" s="10" t="s">
        <v>23</v>
      </c>
      <c r="C6" s="20">
        <v>705932900</v>
      </c>
      <c r="D6" s="27">
        <v>96.99</v>
      </c>
      <c r="E6" s="20">
        <f>ROUND((+C6/D6*100),0)</f>
        <v>727840911</v>
      </c>
      <c r="F6" s="20">
        <v>0</v>
      </c>
      <c r="G6" s="20">
        <v>0</v>
      </c>
      <c r="H6" s="20">
        <f>+E6+G6</f>
        <v>727840911</v>
      </c>
    </row>
    <row r="7" spans="1:8" s="74" customFormat="1" ht="15">
      <c r="A7" s="72" t="s">
        <v>586</v>
      </c>
      <c r="B7" s="71" t="s">
        <v>874</v>
      </c>
      <c r="C7" s="73">
        <v>3106630700</v>
      </c>
      <c r="D7" s="66">
        <v>110.98</v>
      </c>
      <c r="E7" s="73">
        <f aca="true" t="shared" si="0" ref="E7:E28">ROUND((+C7/D7*100),0)</f>
        <v>2799270770</v>
      </c>
      <c r="F7" s="73">
        <v>0</v>
      </c>
      <c r="G7" s="73">
        <v>100</v>
      </c>
      <c r="H7" s="73">
        <f aca="true" t="shared" si="1" ref="H7:H28">+E7+G7</f>
        <v>2799270870</v>
      </c>
    </row>
    <row r="8" spans="1:8" ht="15">
      <c r="A8" s="25" t="s">
        <v>587</v>
      </c>
      <c r="B8" s="10" t="s">
        <v>24</v>
      </c>
      <c r="C8" s="20">
        <v>3247728100</v>
      </c>
      <c r="D8" s="27">
        <v>99.4</v>
      </c>
      <c r="E8" s="20">
        <f t="shared" si="0"/>
        <v>3267332093</v>
      </c>
      <c r="F8" s="20">
        <v>0</v>
      </c>
      <c r="G8" s="20">
        <v>0</v>
      </c>
      <c r="H8" s="20">
        <f t="shared" si="1"/>
        <v>3267332093</v>
      </c>
    </row>
    <row r="9" spans="1:8" ht="15">
      <c r="A9" s="25" t="s">
        <v>588</v>
      </c>
      <c r="B9" s="10" t="s">
        <v>25</v>
      </c>
      <c r="C9" s="20">
        <v>292861800</v>
      </c>
      <c r="D9" s="27">
        <v>107.85</v>
      </c>
      <c r="E9" s="20">
        <f t="shared" si="0"/>
        <v>271545480</v>
      </c>
      <c r="F9" s="20">
        <v>0</v>
      </c>
      <c r="G9" s="20">
        <v>0</v>
      </c>
      <c r="H9" s="20">
        <f t="shared" si="1"/>
        <v>271545480</v>
      </c>
    </row>
    <row r="10" spans="1:8" ht="15">
      <c r="A10" s="25" t="s">
        <v>589</v>
      </c>
      <c r="B10" s="10" t="s">
        <v>26</v>
      </c>
      <c r="C10" s="20">
        <v>639597550</v>
      </c>
      <c r="D10" s="27">
        <v>109.65</v>
      </c>
      <c r="E10" s="20">
        <f t="shared" si="0"/>
        <v>583308299</v>
      </c>
      <c r="F10" s="20">
        <v>0</v>
      </c>
      <c r="G10" s="20">
        <v>831762</v>
      </c>
      <c r="H10" s="20">
        <f t="shared" si="1"/>
        <v>584140061</v>
      </c>
    </row>
    <row r="11" spans="1:8" ht="15">
      <c r="A11" s="25" t="s">
        <v>590</v>
      </c>
      <c r="B11" s="10" t="s">
        <v>27</v>
      </c>
      <c r="C11" s="20">
        <v>50858300</v>
      </c>
      <c r="D11" s="27">
        <v>94.56</v>
      </c>
      <c r="E11" s="20">
        <f t="shared" si="0"/>
        <v>53784158</v>
      </c>
      <c r="F11" s="20">
        <v>0</v>
      </c>
      <c r="G11" s="20">
        <v>0</v>
      </c>
      <c r="H11" s="20">
        <f t="shared" si="1"/>
        <v>53784158</v>
      </c>
    </row>
    <row r="12" spans="1:8" ht="15">
      <c r="A12" s="25" t="s">
        <v>591</v>
      </c>
      <c r="B12" s="10" t="s">
        <v>28</v>
      </c>
      <c r="C12" s="20">
        <v>222198200</v>
      </c>
      <c r="D12" s="27">
        <v>97.47</v>
      </c>
      <c r="E12" s="20">
        <f t="shared" si="0"/>
        <v>227965733</v>
      </c>
      <c r="F12" s="20">
        <v>0</v>
      </c>
      <c r="G12" s="20">
        <v>0</v>
      </c>
      <c r="H12" s="20">
        <f t="shared" si="1"/>
        <v>227965733</v>
      </c>
    </row>
    <row r="13" spans="1:8" ht="15">
      <c r="A13" s="25" t="s">
        <v>592</v>
      </c>
      <c r="B13" s="10" t="s">
        <v>29</v>
      </c>
      <c r="C13" s="20">
        <v>4063448615</v>
      </c>
      <c r="D13" s="27">
        <v>100.57</v>
      </c>
      <c r="E13" s="20">
        <f t="shared" si="0"/>
        <v>4040418231</v>
      </c>
      <c r="F13" s="20">
        <v>0</v>
      </c>
      <c r="G13" s="20">
        <v>8514802</v>
      </c>
      <c r="H13" s="20">
        <f t="shared" si="1"/>
        <v>4048933033</v>
      </c>
    </row>
    <row r="14" spans="1:8" ht="15">
      <c r="A14" s="25" t="s">
        <v>593</v>
      </c>
      <c r="B14" s="10" t="s">
        <v>30</v>
      </c>
      <c r="C14" s="20">
        <v>153921100</v>
      </c>
      <c r="D14" s="27">
        <v>95.78</v>
      </c>
      <c r="E14" s="20">
        <f t="shared" si="0"/>
        <v>160702756</v>
      </c>
      <c r="F14" s="20">
        <v>0</v>
      </c>
      <c r="G14" s="20">
        <v>397505</v>
      </c>
      <c r="H14" s="20">
        <f t="shared" si="1"/>
        <v>161100261</v>
      </c>
    </row>
    <row r="15" spans="1:8" ht="15">
      <c r="A15" s="25" t="s">
        <v>594</v>
      </c>
      <c r="B15" s="10" t="s">
        <v>31</v>
      </c>
      <c r="C15" s="20">
        <v>107936899</v>
      </c>
      <c r="D15" s="27">
        <v>66.08</v>
      </c>
      <c r="E15" s="20">
        <f t="shared" si="0"/>
        <v>163342765</v>
      </c>
      <c r="F15" s="20">
        <v>0</v>
      </c>
      <c r="G15" s="20">
        <v>0</v>
      </c>
      <c r="H15" s="20">
        <f t="shared" si="1"/>
        <v>163342765</v>
      </c>
    </row>
    <row r="16" spans="1:8" ht="15">
      <c r="A16" s="25" t="s">
        <v>595</v>
      </c>
      <c r="B16" s="10" t="s">
        <v>32</v>
      </c>
      <c r="C16" s="20">
        <v>2693627800</v>
      </c>
      <c r="D16" s="27">
        <v>97.88</v>
      </c>
      <c r="E16" s="20">
        <f t="shared" si="0"/>
        <v>2751969555</v>
      </c>
      <c r="F16" s="20">
        <v>0</v>
      </c>
      <c r="G16" s="20">
        <v>0</v>
      </c>
      <c r="H16" s="20">
        <f t="shared" si="1"/>
        <v>2751969555</v>
      </c>
    </row>
    <row r="17" spans="1:8" ht="15">
      <c r="A17" s="25" t="s">
        <v>596</v>
      </c>
      <c r="B17" s="10" t="s">
        <v>33</v>
      </c>
      <c r="C17" s="20">
        <v>2083027658</v>
      </c>
      <c r="D17" s="27">
        <v>97.73</v>
      </c>
      <c r="E17" s="20">
        <f t="shared" si="0"/>
        <v>2131410680</v>
      </c>
      <c r="F17" s="20">
        <v>0</v>
      </c>
      <c r="G17" s="20">
        <v>7715481</v>
      </c>
      <c r="H17" s="20">
        <f t="shared" si="1"/>
        <v>2139126161</v>
      </c>
    </row>
    <row r="18" spans="1:8" ht="15">
      <c r="A18" s="25" t="s">
        <v>597</v>
      </c>
      <c r="B18" s="10" t="s">
        <v>34</v>
      </c>
      <c r="C18" s="20">
        <v>1363568100</v>
      </c>
      <c r="D18" s="27">
        <v>99.96</v>
      </c>
      <c r="E18" s="20">
        <f t="shared" si="0"/>
        <v>1364113745</v>
      </c>
      <c r="F18" s="20">
        <v>0</v>
      </c>
      <c r="G18" s="20">
        <v>0</v>
      </c>
      <c r="H18" s="20">
        <f t="shared" si="1"/>
        <v>1364113745</v>
      </c>
    </row>
    <row r="19" spans="1:8" ht="15">
      <c r="A19" s="25" t="s">
        <v>598</v>
      </c>
      <c r="B19" s="10" t="s">
        <v>35</v>
      </c>
      <c r="C19" s="20">
        <v>961551000</v>
      </c>
      <c r="D19" s="27">
        <v>106.2</v>
      </c>
      <c r="E19" s="20">
        <f t="shared" si="0"/>
        <v>905415254</v>
      </c>
      <c r="F19" s="20">
        <v>0</v>
      </c>
      <c r="G19" s="20">
        <v>0</v>
      </c>
      <c r="H19" s="20">
        <f t="shared" si="1"/>
        <v>905415254</v>
      </c>
    </row>
    <row r="20" spans="1:8" ht="15">
      <c r="A20" s="25" t="s">
        <v>599</v>
      </c>
      <c r="B20" s="10" t="s">
        <v>36</v>
      </c>
      <c r="C20" s="20">
        <v>1820275600</v>
      </c>
      <c r="D20" s="27">
        <v>94.21</v>
      </c>
      <c r="E20" s="20">
        <f t="shared" si="0"/>
        <v>1932146906</v>
      </c>
      <c r="F20" s="20">
        <v>0</v>
      </c>
      <c r="G20" s="20">
        <v>0</v>
      </c>
      <c r="H20" s="20">
        <f t="shared" si="1"/>
        <v>1932146906</v>
      </c>
    </row>
    <row r="21" spans="1:8" ht="15">
      <c r="A21" s="25" t="s">
        <v>600</v>
      </c>
      <c r="B21" s="10" t="s">
        <v>37</v>
      </c>
      <c r="C21" s="20">
        <v>3633924000</v>
      </c>
      <c r="D21" s="27">
        <v>90.33</v>
      </c>
      <c r="E21" s="20">
        <f t="shared" si="0"/>
        <v>4022942544</v>
      </c>
      <c r="F21" s="20">
        <v>0</v>
      </c>
      <c r="G21" s="20">
        <v>0</v>
      </c>
      <c r="H21" s="20">
        <f t="shared" si="1"/>
        <v>4022942544</v>
      </c>
    </row>
    <row r="22" spans="1:8" ht="15">
      <c r="A22" s="25" t="s">
        <v>601</v>
      </c>
      <c r="B22" s="10" t="s">
        <v>38</v>
      </c>
      <c r="C22" s="20">
        <v>291878400</v>
      </c>
      <c r="D22" s="27">
        <v>64.01</v>
      </c>
      <c r="E22" s="20">
        <f t="shared" si="0"/>
        <v>455988752</v>
      </c>
      <c r="F22" s="20">
        <v>0</v>
      </c>
      <c r="G22" s="20">
        <v>0</v>
      </c>
      <c r="H22" s="20">
        <f t="shared" si="1"/>
        <v>455988752</v>
      </c>
    </row>
    <row r="23" spans="1:8" ht="15">
      <c r="A23" s="25" t="s">
        <v>602</v>
      </c>
      <c r="B23" s="10" t="s">
        <v>39</v>
      </c>
      <c r="C23" s="20">
        <v>908575660</v>
      </c>
      <c r="D23" s="27">
        <v>101.44</v>
      </c>
      <c r="E23" s="20">
        <f t="shared" si="0"/>
        <v>895677898</v>
      </c>
      <c r="F23" s="20">
        <v>0</v>
      </c>
      <c r="G23" s="20">
        <v>0</v>
      </c>
      <c r="H23" s="20">
        <f t="shared" si="1"/>
        <v>895677898</v>
      </c>
    </row>
    <row r="24" spans="1:8" ht="15">
      <c r="A24" s="25" t="s">
        <v>603</v>
      </c>
      <c r="B24" s="10" t="s">
        <v>40</v>
      </c>
      <c r="C24" s="20">
        <v>792869600</v>
      </c>
      <c r="D24" s="27">
        <v>109.5</v>
      </c>
      <c r="E24" s="20">
        <f t="shared" si="0"/>
        <v>724081826</v>
      </c>
      <c r="F24" s="20">
        <v>0</v>
      </c>
      <c r="G24" s="20">
        <v>0</v>
      </c>
      <c r="H24" s="20">
        <f t="shared" si="1"/>
        <v>724081826</v>
      </c>
    </row>
    <row r="25" spans="1:8" ht="15">
      <c r="A25" s="25" t="s">
        <v>604</v>
      </c>
      <c r="B25" s="10" t="s">
        <v>41</v>
      </c>
      <c r="C25" s="20">
        <v>113866000</v>
      </c>
      <c r="D25" s="27">
        <v>93.92</v>
      </c>
      <c r="E25" s="20">
        <f t="shared" si="0"/>
        <v>121237223</v>
      </c>
      <c r="F25" s="20">
        <v>0</v>
      </c>
      <c r="G25" s="20">
        <v>0</v>
      </c>
      <c r="H25" s="20">
        <f t="shared" si="1"/>
        <v>121237223</v>
      </c>
    </row>
    <row r="26" spans="1:8" ht="15">
      <c r="A26" s="25" t="s">
        <v>605</v>
      </c>
      <c r="B26" s="10" t="s">
        <v>42</v>
      </c>
      <c r="C26" s="20">
        <v>1166021500</v>
      </c>
      <c r="D26" s="27">
        <v>104.07</v>
      </c>
      <c r="E26" s="20">
        <f t="shared" si="0"/>
        <v>1120420390</v>
      </c>
      <c r="F26" s="20">
        <v>0</v>
      </c>
      <c r="G26" s="20">
        <v>0</v>
      </c>
      <c r="H26" s="20">
        <f t="shared" si="1"/>
        <v>1120420390</v>
      </c>
    </row>
    <row r="27" spans="1:8" ht="15">
      <c r="A27" s="25" t="s">
        <v>606</v>
      </c>
      <c r="B27" s="10" t="s">
        <v>43</v>
      </c>
      <c r="C27" s="20">
        <v>2017342800</v>
      </c>
      <c r="D27" s="27">
        <v>92.74</v>
      </c>
      <c r="E27" s="20">
        <f t="shared" si="0"/>
        <v>2175267199</v>
      </c>
      <c r="F27" s="20">
        <v>0</v>
      </c>
      <c r="G27" s="20">
        <v>0</v>
      </c>
      <c r="H27" s="20">
        <f t="shared" si="1"/>
        <v>2175267199</v>
      </c>
    </row>
    <row r="28" spans="1:8" ht="15">
      <c r="A28" s="25" t="s">
        <v>607</v>
      </c>
      <c r="B28" s="10" t="s">
        <v>44</v>
      </c>
      <c r="C28" s="20">
        <v>161132100</v>
      </c>
      <c r="D28" s="27">
        <v>91.77</v>
      </c>
      <c r="E28" s="20">
        <f t="shared" si="0"/>
        <v>175582543</v>
      </c>
      <c r="F28" s="20">
        <v>0</v>
      </c>
      <c r="G28" s="20">
        <v>417229</v>
      </c>
      <c r="H28" s="20">
        <f t="shared" si="1"/>
        <v>175999772</v>
      </c>
    </row>
    <row r="29" spans="1:8" s="14" customFormat="1" ht="15">
      <c r="A29" s="31"/>
      <c r="B29" s="32"/>
      <c r="C29" s="33"/>
      <c r="D29" s="64"/>
      <c r="E29" s="33"/>
      <c r="F29" s="33"/>
      <c r="G29" s="33"/>
      <c r="H29" s="33"/>
    </row>
    <row r="30" spans="1:8" s="13" customFormat="1" ht="15.75">
      <c r="A30" s="81" t="s">
        <v>563</v>
      </c>
      <c r="B30" s="81"/>
      <c r="C30" s="34">
        <f>SUM(C6:C28)</f>
        <v>30598774382</v>
      </c>
      <c r="D30" s="35">
        <f>((+C30/E30)*100)</f>
        <v>98.47774557326638</v>
      </c>
      <c r="E30" s="34">
        <f>SUM(E6:E28)</f>
        <v>31071765711</v>
      </c>
      <c r="F30" s="34">
        <f>SUM(F6:F28)</f>
        <v>0</v>
      </c>
      <c r="G30" s="34">
        <f>SUM(G6:G28)</f>
        <v>17876879</v>
      </c>
      <c r="H30" s="34">
        <f>SUM(H6:H28)</f>
        <v>31089642590</v>
      </c>
    </row>
    <row r="31" spans="1:8" s="14" customFormat="1" ht="15">
      <c r="A31" s="31"/>
      <c r="B31" s="32" t="s">
        <v>45</v>
      </c>
      <c r="C31" s="33"/>
      <c r="D31" s="33"/>
      <c r="E31" s="33"/>
      <c r="F31" s="33"/>
      <c r="G31" s="33"/>
      <c r="H31" s="33"/>
    </row>
    <row r="32" spans="1:8" s="14" customFormat="1" ht="9" customHeight="1">
      <c r="A32" s="36"/>
      <c r="B32" s="37"/>
      <c r="C32" s="38"/>
      <c r="D32" s="38"/>
      <c r="E32" s="38"/>
      <c r="F32" s="38"/>
      <c r="G32" s="38"/>
      <c r="H32" s="38"/>
    </row>
    <row r="33" spans="1:8" ht="15.75">
      <c r="A33" s="25"/>
      <c r="B33" s="39" t="s">
        <v>46</v>
      </c>
      <c r="C33" s="19"/>
      <c r="D33" s="27"/>
      <c r="E33" s="19"/>
      <c r="F33" s="19"/>
      <c r="G33" s="19"/>
      <c r="H33" s="19"/>
    </row>
    <row r="34" spans="1:8" ht="15">
      <c r="A34" s="25" t="s">
        <v>608</v>
      </c>
      <c r="B34" s="10" t="s">
        <v>47</v>
      </c>
      <c r="C34" s="20">
        <v>1678890500</v>
      </c>
      <c r="D34" s="27">
        <v>95.36</v>
      </c>
      <c r="E34" s="20">
        <f aca="true" t="shared" si="2" ref="E34:E97">ROUND((+C34/D34*100),0)</f>
        <v>1760581481</v>
      </c>
      <c r="F34" s="20">
        <v>0</v>
      </c>
      <c r="G34" s="20">
        <v>100000</v>
      </c>
      <c r="H34" s="20">
        <f aca="true" t="shared" si="3" ref="H34:H97">+E34+G34</f>
        <v>1760681481</v>
      </c>
    </row>
    <row r="35" spans="1:8" ht="15">
      <c r="A35" s="25" t="s">
        <v>609</v>
      </c>
      <c r="B35" s="10" t="s">
        <v>48</v>
      </c>
      <c r="C35" s="20">
        <v>1980125600</v>
      </c>
      <c r="D35" s="27">
        <v>88.25</v>
      </c>
      <c r="E35" s="20">
        <f t="shared" si="2"/>
        <v>2243768385</v>
      </c>
      <c r="F35" s="20">
        <v>0</v>
      </c>
      <c r="G35" s="20">
        <v>0</v>
      </c>
      <c r="H35" s="20">
        <f t="shared" si="3"/>
        <v>2243768385</v>
      </c>
    </row>
    <row r="36" spans="1:8" ht="15">
      <c r="A36" s="25" t="s">
        <v>610</v>
      </c>
      <c r="B36" s="10" t="s">
        <v>49</v>
      </c>
      <c r="C36" s="20">
        <v>2650216100</v>
      </c>
      <c r="D36" s="27">
        <v>93.66</v>
      </c>
      <c r="E36" s="20">
        <f t="shared" si="2"/>
        <v>2829613602</v>
      </c>
      <c r="F36" s="20">
        <v>0</v>
      </c>
      <c r="G36" s="20">
        <v>96840</v>
      </c>
      <c r="H36" s="20">
        <f t="shared" si="3"/>
        <v>2829710442</v>
      </c>
    </row>
    <row r="37" spans="1:8" ht="15">
      <c r="A37" s="25" t="s">
        <v>611</v>
      </c>
      <c r="B37" s="10" t="s">
        <v>50</v>
      </c>
      <c r="C37" s="20">
        <v>642458400</v>
      </c>
      <c r="D37" s="27">
        <v>87.97</v>
      </c>
      <c r="E37" s="20">
        <f t="shared" si="2"/>
        <v>730315335</v>
      </c>
      <c r="F37" s="20">
        <v>0</v>
      </c>
      <c r="G37" s="20">
        <v>0</v>
      </c>
      <c r="H37" s="20">
        <f t="shared" si="3"/>
        <v>730315335</v>
      </c>
    </row>
    <row r="38" spans="1:8" ht="15">
      <c r="A38" s="25" t="s">
        <v>612</v>
      </c>
      <c r="B38" s="10" t="s">
        <v>51</v>
      </c>
      <c r="C38" s="20">
        <v>2247230300</v>
      </c>
      <c r="D38" s="27">
        <v>68.2</v>
      </c>
      <c r="E38" s="20">
        <f t="shared" si="2"/>
        <v>3295059091</v>
      </c>
      <c r="F38" s="20">
        <v>0</v>
      </c>
      <c r="G38" s="20">
        <v>3837014</v>
      </c>
      <c r="H38" s="20">
        <f t="shared" si="3"/>
        <v>3298896105</v>
      </c>
    </row>
    <row r="39" spans="1:8" ht="15">
      <c r="A39" s="25" t="s">
        <v>613</v>
      </c>
      <c r="B39" s="10" t="s">
        <v>52</v>
      </c>
      <c r="C39" s="20">
        <v>2783280000</v>
      </c>
      <c r="D39" s="27">
        <v>86.15</v>
      </c>
      <c r="E39" s="20">
        <f t="shared" si="2"/>
        <v>3230737086</v>
      </c>
      <c r="F39" s="20">
        <v>0</v>
      </c>
      <c r="G39" s="20">
        <v>5817465</v>
      </c>
      <c r="H39" s="20">
        <f t="shared" si="3"/>
        <v>3236554551</v>
      </c>
    </row>
    <row r="40" spans="1:8" ht="15">
      <c r="A40" s="25" t="s">
        <v>614</v>
      </c>
      <c r="B40" s="10" t="s">
        <v>53</v>
      </c>
      <c r="C40" s="20">
        <v>2086603900</v>
      </c>
      <c r="D40" s="27">
        <v>96.87</v>
      </c>
      <c r="E40" s="20">
        <f t="shared" si="2"/>
        <v>2154024879</v>
      </c>
      <c r="F40" s="20">
        <v>0</v>
      </c>
      <c r="G40" s="20">
        <v>100000</v>
      </c>
      <c r="H40" s="20">
        <f t="shared" si="3"/>
        <v>2154124879</v>
      </c>
    </row>
    <row r="41" spans="1:8" ht="15">
      <c r="A41" s="25" t="s">
        <v>615</v>
      </c>
      <c r="B41" s="10" t="s">
        <v>54</v>
      </c>
      <c r="C41" s="20">
        <v>1792318500</v>
      </c>
      <c r="D41" s="27">
        <v>78.48</v>
      </c>
      <c r="E41" s="20">
        <f t="shared" si="2"/>
        <v>2283790138</v>
      </c>
      <c r="F41" s="20">
        <v>0</v>
      </c>
      <c r="G41" s="20">
        <v>0</v>
      </c>
      <c r="H41" s="20">
        <f t="shared" si="3"/>
        <v>2283790138</v>
      </c>
    </row>
    <row r="42" spans="1:8" ht="15">
      <c r="A42" s="25" t="s">
        <v>616</v>
      </c>
      <c r="B42" s="10" t="s">
        <v>55</v>
      </c>
      <c r="C42" s="20">
        <v>1320775900</v>
      </c>
      <c r="D42" s="27">
        <v>83.26</v>
      </c>
      <c r="E42" s="20">
        <f t="shared" si="2"/>
        <v>1586327048</v>
      </c>
      <c r="F42" s="20">
        <v>0</v>
      </c>
      <c r="G42" s="20">
        <v>83130</v>
      </c>
      <c r="H42" s="20">
        <f t="shared" si="3"/>
        <v>1586410178</v>
      </c>
    </row>
    <row r="43" spans="1:8" ht="15">
      <c r="A43" s="25" t="s">
        <v>617</v>
      </c>
      <c r="B43" s="10" t="s">
        <v>56</v>
      </c>
      <c r="C43" s="20">
        <v>1688580640</v>
      </c>
      <c r="D43" s="27">
        <v>84.33</v>
      </c>
      <c r="E43" s="20">
        <f t="shared" si="2"/>
        <v>2002348678</v>
      </c>
      <c r="F43" s="20">
        <v>0</v>
      </c>
      <c r="G43" s="20"/>
      <c r="H43" s="20">
        <f t="shared" si="3"/>
        <v>2002348678</v>
      </c>
    </row>
    <row r="44" spans="1:8" ht="15">
      <c r="A44" s="25" t="s">
        <v>618</v>
      </c>
      <c r="B44" s="10" t="s">
        <v>57</v>
      </c>
      <c r="C44" s="20">
        <v>2072358400</v>
      </c>
      <c r="D44" s="27">
        <v>90.42</v>
      </c>
      <c r="E44" s="20">
        <f t="shared" si="2"/>
        <v>2291924795</v>
      </c>
      <c r="F44" s="20">
        <v>0</v>
      </c>
      <c r="G44" s="20">
        <v>99</v>
      </c>
      <c r="H44" s="20">
        <f t="shared" si="3"/>
        <v>2291924894</v>
      </c>
    </row>
    <row r="45" spans="1:8" ht="15">
      <c r="A45" s="25" t="s">
        <v>619</v>
      </c>
      <c r="B45" s="10" t="s">
        <v>58</v>
      </c>
      <c r="C45" s="20">
        <v>1867869600</v>
      </c>
      <c r="D45" s="27">
        <v>90.54</v>
      </c>
      <c r="E45" s="20">
        <f t="shared" si="2"/>
        <v>2063032472</v>
      </c>
      <c r="F45" s="20">
        <v>0</v>
      </c>
      <c r="G45" s="20">
        <v>4069535</v>
      </c>
      <c r="H45" s="20">
        <f t="shared" si="3"/>
        <v>2067102007</v>
      </c>
    </row>
    <row r="46" spans="1:8" ht="15">
      <c r="A46" s="25" t="s">
        <v>620</v>
      </c>
      <c r="B46" s="10" t="s">
        <v>59</v>
      </c>
      <c r="C46" s="20">
        <v>2896462200</v>
      </c>
      <c r="D46" s="27">
        <v>78.77</v>
      </c>
      <c r="E46" s="20">
        <f t="shared" si="2"/>
        <v>3677113368</v>
      </c>
      <c r="F46" s="20">
        <v>0</v>
      </c>
      <c r="G46" s="20">
        <v>1565489</v>
      </c>
      <c r="H46" s="20">
        <f t="shared" si="3"/>
        <v>3678678857</v>
      </c>
    </row>
    <row r="47" spans="1:8" ht="15">
      <c r="A47" s="25" t="s">
        <v>621</v>
      </c>
      <c r="B47" s="10" t="s">
        <v>60</v>
      </c>
      <c r="C47" s="20">
        <v>1200986000</v>
      </c>
      <c r="D47" s="27">
        <v>93.15</v>
      </c>
      <c r="E47" s="20">
        <f t="shared" si="2"/>
        <v>1289303274</v>
      </c>
      <c r="F47" s="20">
        <v>0</v>
      </c>
      <c r="G47" s="20">
        <v>799629</v>
      </c>
      <c r="H47" s="20">
        <f t="shared" si="3"/>
        <v>1290102903</v>
      </c>
    </row>
    <row r="48" spans="1:8" ht="15">
      <c r="A48" s="25" t="s">
        <v>622</v>
      </c>
      <c r="B48" s="10" t="s">
        <v>61</v>
      </c>
      <c r="C48" s="20">
        <v>4416204800</v>
      </c>
      <c r="D48" s="27">
        <v>89.01</v>
      </c>
      <c r="E48" s="20">
        <f t="shared" si="2"/>
        <v>4961470397</v>
      </c>
      <c r="F48" s="20">
        <v>0</v>
      </c>
      <c r="G48" s="20">
        <v>0</v>
      </c>
      <c r="H48" s="20">
        <f t="shared" si="3"/>
        <v>4961470397</v>
      </c>
    </row>
    <row r="49" spans="1:8" ht="15">
      <c r="A49" s="25" t="s">
        <v>623</v>
      </c>
      <c r="B49" s="10" t="s">
        <v>62</v>
      </c>
      <c r="C49" s="20">
        <v>3364613400</v>
      </c>
      <c r="D49" s="27">
        <v>97.31</v>
      </c>
      <c r="E49" s="20">
        <f t="shared" si="2"/>
        <v>3457623471</v>
      </c>
      <c r="F49" s="20">
        <v>0</v>
      </c>
      <c r="G49" s="20">
        <v>1334262</v>
      </c>
      <c r="H49" s="20">
        <f t="shared" si="3"/>
        <v>3458957733</v>
      </c>
    </row>
    <row r="50" spans="1:8" ht="15">
      <c r="A50" s="25" t="s">
        <v>624</v>
      </c>
      <c r="B50" s="10" t="s">
        <v>63</v>
      </c>
      <c r="C50" s="20">
        <v>4195030700</v>
      </c>
      <c r="D50" s="27">
        <v>84.01</v>
      </c>
      <c r="E50" s="20">
        <f t="shared" si="2"/>
        <v>4993489704</v>
      </c>
      <c r="F50" s="20">
        <v>0</v>
      </c>
      <c r="G50" s="20">
        <v>885</v>
      </c>
      <c r="H50" s="20">
        <f t="shared" si="3"/>
        <v>4993490589</v>
      </c>
    </row>
    <row r="51" spans="1:8" ht="15">
      <c r="A51" s="25" t="s">
        <v>625</v>
      </c>
      <c r="B51" s="10" t="s">
        <v>64</v>
      </c>
      <c r="C51" s="20">
        <v>1035491105</v>
      </c>
      <c r="D51" s="27">
        <v>77.02</v>
      </c>
      <c r="E51" s="20">
        <f t="shared" si="2"/>
        <v>1344444437</v>
      </c>
      <c r="F51" s="20">
        <v>0</v>
      </c>
      <c r="G51" s="20">
        <v>1667801</v>
      </c>
      <c r="H51" s="20">
        <f t="shared" si="3"/>
        <v>1346112238</v>
      </c>
    </row>
    <row r="52" spans="1:8" ht="15">
      <c r="A52" s="25" t="s">
        <v>626</v>
      </c>
      <c r="B52" s="10" t="s">
        <v>65</v>
      </c>
      <c r="C52" s="20">
        <v>6403237720</v>
      </c>
      <c r="D52" s="27">
        <v>97.24</v>
      </c>
      <c r="E52" s="20">
        <f t="shared" si="2"/>
        <v>6584983258</v>
      </c>
      <c r="F52" s="20">
        <v>0</v>
      </c>
      <c r="G52" s="20">
        <v>8365088</v>
      </c>
      <c r="H52" s="20">
        <f t="shared" si="3"/>
        <v>6593348346</v>
      </c>
    </row>
    <row r="53" spans="1:8" ht="15">
      <c r="A53" s="25" t="s">
        <v>627</v>
      </c>
      <c r="B53" s="10" t="s">
        <v>66</v>
      </c>
      <c r="C53" s="20">
        <v>4176138000</v>
      </c>
      <c r="D53" s="27">
        <v>94.18</v>
      </c>
      <c r="E53" s="20">
        <f t="shared" si="2"/>
        <v>4434208962</v>
      </c>
      <c r="F53" s="20">
        <v>0</v>
      </c>
      <c r="G53" s="20">
        <v>0</v>
      </c>
      <c r="H53" s="20">
        <f t="shared" si="3"/>
        <v>4434208962</v>
      </c>
    </row>
    <row r="54" spans="1:8" ht="15">
      <c r="A54" s="25" t="s">
        <v>628</v>
      </c>
      <c r="B54" s="10" t="s">
        <v>67</v>
      </c>
      <c r="C54" s="20">
        <v>2097268100</v>
      </c>
      <c r="D54" s="27">
        <v>88.76</v>
      </c>
      <c r="E54" s="20">
        <f t="shared" si="2"/>
        <v>2362852749</v>
      </c>
      <c r="F54" s="20">
        <v>0</v>
      </c>
      <c r="G54" s="20">
        <v>0</v>
      </c>
      <c r="H54" s="20">
        <f t="shared" si="3"/>
        <v>2362852749</v>
      </c>
    </row>
    <row r="55" spans="1:8" ht="15">
      <c r="A55" s="25" t="s">
        <v>629</v>
      </c>
      <c r="B55" s="10" t="s">
        <v>68</v>
      </c>
      <c r="C55" s="20">
        <v>2342203000</v>
      </c>
      <c r="D55" s="27">
        <v>91.85</v>
      </c>
      <c r="E55" s="20">
        <f t="shared" si="2"/>
        <v>2550030484</v>
      </c>
      <c r="F55" s="20">
        <v>0</v>
      </c>
      <c r="G55" s="20">
        <v>938</v>
      </c>
      <c r="H55" s="20">
        <f t="shared" si="3"/>
        <v>2550031422</v>
      </c>
    </row>
    <row r="56" spans="1:8" ht="15">
      <c r="A56" s="25" t="s">
        <v>630</v>
      </c>
      <c r="B56" s="10" t="s">
        <v>69</v>
      </c>
      <c r="C56" s="20">
        <v>5260523800</v>
      </c>
      <c r="D56" s="27">
        <v>92.66</v>
      </c>
      <c r="E56" s="20">
        <f t="shared" si="2"/>
        <v>5677232679</v>
      </c>
      <c r="F56" s="20">
        <v>0</v>
      </c>
      <c r="G56" s="20">
        <v>0</v>
      </c>
      <c r="H56" s="20">
        <f t="shared" si="3"/>
        <v>5677232679</v>
      </c>
    </row>
    <row r="57" spans="1:8" ht="15">
      <c r="A57" s="25" t="s">
        <v>631</v>
      </c>
      <c r="B57" s="10" t="s">
        <v>70</v>
      </c>
      <c r="C57" s="20">
        <v>896173600</v>
      </c>
      <c r="D57" s="27">
        <v>90.22</v>
      </c>
      <c r="E57" s="20">
        <f t="shared" si="2"/>
        <v>993320328</v>
      </c>
      <c r="F57" s="20">
        <v>0</v>
      </c>
      <c r="G57" s="20">
        <v>0</v>
      </c>
      <c r="H57" s="20">
        <f t="shared" si="3"/>
        <v>993320328</v>
      </c>
    </row>
    <row r="58" spans="1:8" ht="15">
      <c r="A58" s="25" t="s">
        <v>632</v>
      </c>
      <c r="B58" s="10" t="s">
        <v>71</v>
      </c>
      <c r="C58" s="20">
        <v>1679791800</v>
      </c>
      <c r="D58" s="27">
        <v>90.94</v>
      </c>
      <c r="E58" s="20">
        <f t="shared" si="2"/>
        <v>1847142951</v>
      </c>
      <c r="F58" s="20">
        <v>0</v>
      </c>
      <c r="G58" s="20">
        <v>1142033</v>
      </c>
      <c r="H58" s="20">
        <f t="shared" si="3"/>
        <v>1848284984</v>
      </c>
    </row>
    <row r="59" spans="1:8" ht="15">
      <c r="A59" s="25" t="s">
        <v>633</v>
      </c>
      <c r="B59" s="10" t="s">
        <v>72</v>
      </c>
      <c r="C59" s="20">
        <v>795023900</v>
      </c>
      <c r="D59" s="27">
        <v>85.79</v>
      </c>
      <c r="E59" s="20">
        <f t="shared" si="2"/>
        <v>926709290</v>
      </c>
      <c r="F59" s="20">
        <v>0</v>
      </c>
      <c r="G59" s="20">
        <v>613996</v>
      </c>
      <c r="H59" s="20">
        <f t="shared" si="3"/>
        <v>927323286</v>
      </c>
    </row>
    <row r="60" spans="1:8" ht="15">
      <c r="A60" s="25" t="s">
        <v>634</v>
      </c>
      <c r="B60" s="10" t="s">
        <v>73</v>
      </c>
      <c r="C60" s="20">
        <v>1674916400</v>
      </c>
      <c r="D60" s="27">
        <v>93.09</v>
      </c>
      <c r="E60" s="20">
        <f t="shared" si="2"/>
        <v>1799244172</v>
      </c>
      <c r="F60" s="20">
        <v>0</v>
      </c>
      <c r="G60" s="20">
        <v>5839516</v>
      </c>
      <c r="H60" s="20">
        <f t="shared" si="3"/>
        <v>1805083688</v>
      </c>
    </row>
    <row r="61" spans="1:8" ht="15">
      <c r="A61" s="25" t="s">
        <v>635</v>
      </c>
      <c r="B61" s="10" t="s">
        <v>74</v>
      </c>
      <c r="C61" s="20">
        <v>1159846800</v>
      </c>
      <c r="D61" s="27">
        <v>88.14</v>
      </c>
      <c r="E61" s="20">
        <f t="shared" si="2"/>
        <v>1315914227</v>
      </c>
      <c r="F61" s="20">
        <v>0</v>
      </c>
      <c r="G61" s="20">
        <v>100</v>
      </c>
      <c r="H61" s="20">
        <f t="shared" si="3"/>
        <v>1315914327</v>
      </c>
    </row>
    <row r="62" spans="1:8" ht="15">
      <c r="A62" s="25" t="s">
        <v>636</v>
      </c>
      <c r="B62" s="10" t="s">
        <v>75</v>
      </c>
      <c r="C62" s="20">
        <v>1224794200</v>
      </c>
      <c r="D62" s="27">
        <v>87.42</v>
      </c>
      <c r="E62" s="20">
        <f t="shared" si="2"/>
        <v>1401045756</v>
      </c>
      <c r="F62" s="20">
        <v>0</v>
      </c>
      <c r="G62" s="20">
        <v>809114</v>
      </c>
      <c r="H62" s="20">
        <f t="shared" si="3"/>
        <v>1401854870</v>
      </c>
    </row>
    <row r="63" spans="1:8" ht="15">
      <c r="A63" s="25" t="s">
        <v>637</v>
      </c>
      <c r="B63" s="10" t="s">
        <v>76</v>
      </c>
      <c r="C63" s="20">
        <v>1007836700</v>
      </c>
      <c r="D63" s="27">
        <v>99.82</v>
      </c>
      <c r="E63" s="20">
        <f t="shared" si="2"/>
        <v>1009654077</v>
      </c>
      <c r="F63" s="20">
        <v>0</v>
      </c>
      <c r="G63" s="20">
        <v>98530</v>
      </c>
      <c r="H63" s="20">
        <f t="shared" si="3"/>
        <v>1009752607</v>
      </c>
    </row>
    <row r="64" spans="1:8" ht="15">
      <c r="A64" s="25" t="s">
        <v>638</v>
      </c>
      <c r="B64" s="10" t="s">
        <v>77</v>
      </c>
      <c r="C64" s="20">
        <v>1932355300</v>
      </c>
      <c r="D64" s="27">
        <v>84.77</v>
      </c>
      <c r="E64" s="20">
        <f t="shared" si="2"/>
        <v>2279527309</v>
      </c>
      <c r="F64" s="20">
        <v>0</v>
      </c>
      <c r="G64" s="20">
        <v>93700</v>
      </c>
      <c r="H64" s="20">
        <f t="shared" si="3"/>
        <v>2279621009</v>
      </c>
    </row>
    <row r="65" spans="1:8" ht="15">
      <c r="A65" s="25" t="s">
        <v>639</v>
      </c>
      <c r="B65" s="10" t="s">
        <v>78</v>
      </c>
      <c r="C65" s="20">
        <v>2674574800</v>
      </c>
      <c r="D65" s="27">
        <v>80.22</v>
      </c>
      <c r="E65" s="20">
        <f t="shared" si="2"/>
        <v>3334049863</v>
      </c>
      <c r="F65" s="20">
        <v>0</v>
      </c>
      <c r="G65" s="20">
        <v>3633059</v>
      </c>
      <c r="H65" s="20">
        <f t="shared" si="3"/>
        <v>3337682922</v>
      </c>
    </row>
    <row r="66" spans="1:8" ht="15">
      <c r="A66" s="25" t="s">
        <v>640</v>
      </c>
      <c r="B66" s="10" t="s">
        <v>79</v>
      </c>
      <c r="C66" s="20">
        <v>5699735100</v>
      </c>
      <c r="D66" s="27">
        <v>93.95</v>
      </c>
      <c r="E66" s="20">
        <f t="shared" si="2"/>
        <v>6066774987</v>
      </c>
      <c r="F66" s="20">
        <v>0</v>
      </c>
      <c r="G66" s="20">
        <v>4706708</v>
      </c>
      <c r="H66" s="20">
        <f t="shared" si="3"/>
        <v>6071481695</v>
      </c>
    </row>
    <row r="67" spans="1:8" ht="15">
      <c r="A67" s="25" t="s">
        <v>641</v>
      </c>
      <c r="B67" s="10" t="s">
        <v>80</v>
      </c>
      <c r="C67" s="20">
        <v>1157464900</v>
      </c>
      <c r="D67" s="27">
        <v>84.73</v>
      </c>
      <c r="E67" s="20">
        <f t="shared" si="2"/>
        <v>1366062670</v>
      </c>
      <c r="F67" s="20">
        <v>0</v>
      </c>
      <c r="G67" s="20">
        <v>86390</v>
      </c>
      <c r="H67" s="20">
        <f t="shared" si="3"/>
        <v>1366149060</v>
      </c>
    </row>
    <row r="68" spans="1:8" ht="15">
      <c r="A68" s="25" t="s">
        <v>642</v>
      </c>
      <c r="B68" s="10" t="s">
        <v>81</v>
      </c>
      <c r="C68" s="20">
        <v>1068546100</v>
      </c>
      <c r="D68" s="27">
        <v>86.21</v>
      </c>
      <c r="E68" s="20">
        <f t="shared" si="2"/>
        <v>1239468855</v>
      </c>
      <c r="F68" s="20">
        <v>0</v>
      </c>
      <c r="G68" s="20"/>
      <c r="H68" s="20">
        <f t="shared" si="3"/>
        <v>1239468855</v>
      </c>
    </row>
    <row r="69" spans="1:8" ht="15">
      <c r="A69" s="25" t="s">
        <v>643</v>
      </c>
      <c r="B69" s="10" t="s">
        <v>82</v>
      </c>
      <c r="C69" s="20">
        <v>2038175870</v>
      </c>
      <c r="D69" s="27">
        <v>89.03</v>
      </c>
      <c r="E69" s="20">
        <f t="shared" si="2"/>
        <v>2289313568</v>
      </c>
      <c r="F69" s="20">
        <v>0</v>
      </c>
      <c r="G69" s="20">
        <v>2242777</v>
      </c>
      <c r="H69" s="20">
        <f t="shared" si="3"/>
        <v>2291556345</v>
      </c>
    </row>
    <row r="70" spans="1:8" ht="15">
      <c r="A70" s="25" t="s">
        <v>644</v>
      </c>
      <c r="B70" s="10" t="s">
        <v>83</v>
      </c>
      <c r="C70" s="20">
        <v>737555500</v>
      </c>
      <c r="D70" s="27">
        <v>90.92</v>
      </c>
      <c r="E70" s="20">
        <f t="shared" si="2"/>
        <v>811213704</v>
      </c>
      <c r="F70" s="20">
        <v>0</v>
      </c>
      <c r="G70" s="20">
        <v>1055440</v>
      </c>
      <c r="H70" s="20">
        <f t="shared" si="3"/>
        <v>812269144</v>
      </c>
    </row>
    <row r="71" spans="1:8" ht="15">
      <c r="A71" s="25" t="s">
        <v>645</v>
      </c>
      <c r="B71" s="10" t="s">
        <v>84</v>
      </c>
      <c r="C71" s="20">
        <v>1580957200</v>
      </c>
      <c r="D71" s="27">
        <v>86.11</v>
      </c>
      <c r="E71" s="20">
        <f t="shared" si="2"/>
        <v>1835973987</v>
      </c>
      <c r="F71" s="20">
        <v>0</v>
      </c>
      <c r="G71" s="20">
        <v>989486</v>
      </c>
      <c r="H71" s="20">
        <f t="shared" si="3"/>
        <v>1836963473</v>
      </c>
    </row>
    <row r="72" spans="1:8" ht="15">
      <c r="A72" s="25" t="s">
        <v>646</v>
      </c>
      <c r="B72" s="10" t="s">
        <v>85</v>
      </c>
      <c r="C72" s="20">
        <v>1605684400</v>
      </c>
      <c r="D72" s="27">
        <v>98.05</v>
      </c>
      <c r="E72" s="20">
        <f t="shared" si="2"/>
        <v>1637617950</v>
      </c>
      <c r="F72" s="20">
        <v>0</v>
      </c>
      <c r="G72" s="20">
        <v>2164095</v>
      </c>
      <c r="H72" s="20">
        <f t="shared" si="3"/>
        <v>1639782045</v>
      </c>
    </row>
    <row r="73" spans="1:8" ht="15">
      <c r="A73" s="25" t="s">
        <v>647</v>
      </c>
      <c r="B73" s="10" t="s">
        <v>850</v>
      </c>
      <c r="C73" s="20">
        <v>855604300</v>
      </c>
      <c r="D73" s="66">
        <v>88.15</v>
      </c>
      <c r="E73" s="20">
        <f t="shared" si="2"/>
        <v>970623142</v>
      </c>
      <c r="F73" s="20">
        <v>0</v>
      </c>
      <c r="G73" s="20">
        <v>908803</v>
      </c>
      <c r="H73" s="20">
        <f t="shared" si="3"/>
        <v>971531945</v>
      </c>
    </row>
    <row r="74" spans="1:8" ht="15">
      <c r="A74" s="25" t="s">
        <v>648</v>
      </c>
      <c r="B74" s="10" t="s">
        <v>86</v>
      </c>
      <c r="C74" s="20">
        <v>1184043300</v>
      </c>
      <c r="D74" s="27">
        <v>93.14</v>
      </c>
      <c r="E74" s="20">
        <f t="shared" si="2"/>
        <v>1271251127</v>
      </c>
      <c r="F74" s="20">
        <v>0</v>
      </c>
      <c r="G74" s="20"/>
      <c r="H74" s="20">
        <f t="shared" si="3"/>
        <v>1271251127</v>
      </c>
    </row>
    <row r="75" spans="1:8" ht="15">
      <c r="A75" s="25" t="s">
        <v>649</v>
      </c>
      <c r="B75" s="10" t="s">
        <v>87</v>
      </c>
      <c r="C75" s="20">
        <v>2171692300</v>
      </c>
      <c r="D75" s="27">
        <v>87.46</v>
      </c>
      <c r="E75" s="20">
        <f t="shared" si="2"/>
        <v>2483069174</v>
      </c>
      <c r="F75" s="20">
        <v>0</v>
      </c>
      <c r="G75" s="20"/>
      <c r="H75" s="20">
        <f t="shared" si="3"/>
        <v>2483069174</v>
      </c>
    </row>
    <row r="76" spans="1:8" ht="15">
      <c r="A76" s="25" t="s">
        <v>650</v>
      </c>
      <c r="B76" s="10" t="s">
        <v>88</v>
      </c>
      <c r="C76" s="20">
        <v>1732548700</v>
      </c>
      <c r="D76" s="27">
        <v>98.5</v>
      </c>
      <c r="E76" s="20">
        <f t="shared" si="2"/>
        <v>1758932690</v>
      </c>
      <c r="F76" s="20">
        <v>0</v>
      </c>
      <c r="G76" s="20">
        <v>1117527</v>
      </c>
      <c r="H76" s="20">
        <f t="shared" si="3"/>
        <v>1760050217</v>
      </c>
    </row>
    <row r="77" spans="1:8" ht="15">
      <c r="A77" s="25" t="s">
        <v>651</v>
      </c>
      <c r="B77" s="10" t="s">
        <v>89</v>
      </c>
      <c r="C77" s="20">
        <v>1636753100</v>
      </c>
      <c r="D77" s="27">
        <v>89.43</v>
      </c>
      <c r="E77" s="20">
        <f t="shared" si="2"/>
        <v>1830205859</v>
      </c>
      <c r="F77" s="20">
        <v>0</v>
      </c>
      <c r="G77" s="20">
        <v>1640262</v>
      </c>
      <c r="H77" s="20">
        <f t="shared" si="3"/>
        <v>1831846121</v>
      </c>
    </row>
    <row r="78" spans="1:8" ht="15">
      <c r="A78" s="25" t="s">
        <v>652</v>
      </c>
      <c r="B78" s="10" t="s">
        <v>90</v>
      </c>
      <c r="C78" s="20">
        <v>2352800898</v>
      </c>
      <c r="D78" s="27">
        <v>80.11</v>
      </c>
      <c r="E78" s="20">
        <f t="shared" si="2"/>
        <v>2936962799</v>
      </c>
      <c r="F78" s="20">
        <v>0</v>
      </c>
      <c r="G78" s="20">
        <v>645152</v>
      </c>
      <c r="H78" s="20">
        <f t="shared" si="3"/>
        <v>2937607951</v>
      </c>
    </row>
    <row r="79" spans="1:8" ht="15">
      <c r="A79" s="25" t="s">
        <v>653</v>
      </c>
      <c r="B79" s="10" t="s">
        <v>91</v>
      </c>
      <c r="C79" s="20">
        <v>8022640547</v>
      </c>
      <c r="D79" s="27">
        <v>77</v>
      </c>
      <c r="E79" s="20">
        <f t="shared" si="2"/>
        <v>10419013697</v>
      </c>
      <c r="F79" s="20">
        <v>0</v>
      </c>
      <c r="G79" s="20">
        <v>4687668</v>
      </c>
      <c r="H79" s="20">
        <f t="shared" si="3"/>
        <v>10423701365</v>
      </c>
    </row>
    <row r="80" spans="1:8" ht="15">
      <c r="A80" s="25" t="s">
        <v>654</v>
      </c>
      <c r="B80" s="10" t="s">
        <v>92</v>
      </c>
      <c r="C80" s="20">
        <v>1590225900</v>
      </c>
      <c r="D80" s="27">
        <v>88.29</v>
      </c>
      <c r="E80" s="20">
        <f t="shared" si="2"/>
        <v>1801139314</v>
      </c>
      <c r="F80" s="20">
        <v>0</v>
      </c>
      <c r="G80" s="20">
        <v>1371359</v>
      </c>
      <c r="H80" s="20">
        <f t="shared" si="3"/>
        <v>1802510673</v>
      </c>
    </row>
    <row r="81" spans="1:8" ht="15">
      <c r="A81" s="25" t="s">
        <v>655</v>
      </c>
      <c r="B81" s="10" t="s">
        <v>93</v>
      </c>
      <c r="C81" s="20">
        <v>3476510800</v>
      </c>
      <c r="D81" s="27">
        <v>95.24</v>
      </c>
      <c r="E81" s="20">
        <f t="shared" si="2"/>
        <v>3650263335</v>
      </c>
      <c r="F81" s="20">
        <v>0</v>
      </c>
      <c r="G81" s="20">
        <v>300000</v>
      </c>
      <c r="H81" s="20">
        <f t="shared" si="3"/>
        <v>3650563335</v>
      </c>
    </row>
    <row r="82" spans="1:8" ht="15">
      <c r="A82" s="25" t="s">
        <v>656</v>
      </c>
      <c r="B82" s="10" t="s">
        <v>94</v>
      </c>
      <c r="C82" s="20">
        <v>1562953500</v>
      </c>
      <c r="D82" s="27">
        <v>80.43</v>
      </c>
      <c r="E82" s="20">
        <f t="shared" si="2"/>
        <v>1943246923</v>
      </c>
      <c r="F82" s="20">
        <v>0</v>
      </c>
      <c r="G82" s="20">
        <v>1018288</v>
      </c>
      <c r="H82" s="20">
        <f t="shared" si="3"/>
        <v>1944265211</v>
      </c>
    </row>
    <row r="83" spans="1:8" ht="15">
      <c r="A83" s="25" t="s">
        <v>657</v>
      </c>
      <c r="B83" s="10" t="s">
        <v>95</v>
      </c>
      <c r="C83" s="20">
        <v>1188173700</v>
      </c>
      <c r="D83" s="27">
        <v>87.19</v>
      </c>
      <c r="E83" s="20">
        <f t="shared" si="2"/>
        <v>1362740796</v>
      </c>
      <c r="F83" s="20">
        <v>0</v>
      </c>
      <c r="G83" s="20"/>
      <c r="H83" s="20">
        <f t="shared" si="3"/>
        <v>1362740796</v>
      </c>
    </row>
    <row r="84" spans="1:8" ht="15">
      <c r="A84" s="25" t="s">
        <v>658</v>
      </c>
      <c r="B84" s="10" t="s">
        <v>96</v>
      </c>
      <c r="C84" s="20">
        <v>5788068500</v>
      </c>
      <c r="D84" s="27">
        <v>87.48</v>
      </c>
      <c r="E84" s="20">
        <f t="shared" si="2"/>
        <v>6616447759</v>
      </c>
      <c r="F84" s="20">
        <v>0</v>
      </c>
      <c r="G84" s="20"/>
      <c r="H84" s="20">
        <f t="shared" si="3"/>
        <v>6616447759</v>
      </c>
    </row>
    <row r="85" spans="1:8" ht="15">
      <c r="A85" s="25" t="s">
        <v>659</v>
      </c>
      <c r="B85" s="10" t="s">
        <v>97</v>
      </c>
      <c r="C85" s="20">
        <v>1450602999</v>
      </c>
      <c r="D85" s="27">
        <v>82.27</v>
      </c>
      <c r="E85" s="20">
        <f t="shared" si="2"/>
        <v>1763222316</v>
      </c>
      <c r="F85" s="20">
        <v>0</v>
      </c>
      <c r="G85" s="20">
        <v>4715220</v>
      </c>
      <c r="H85" s="20">
        <f t="shared" si="3"/>
        <v>1767937536</v>
      </c>
    </row>
    <row r="86" spans="1:8" ht="15">
      <c r="A86" s="25" t="s">
        <v>660</v>
      </c>
      <c r="B86" s="10" t="s">
        <v>98</v>
      </c>
      <c r="C86" s="20">
        <v>2074743600</v>
      </c>
      <c r="D86" s="27">
        <v>100.44</v>
      </c>
      <c r="E86" s="20">
        <f t="shared" si="2"/>
        <v>2065654719</v>
      </c>
      <c r="F86" s="20">
        <v>0</v>
      </c>
      <c r="G86" s="20">
        <v>1333316</v>
      </c>
      <c r="H86" s="20">
        <f t="shared" si="3"/>
        <v>2066988035</v>
      </c>
    </row>
    <row r="87" spans="1:8" ht="15">
      <c r="A87" s="25" t="s">
        <v>661</v>
      </c>
      <c r="B87" s="10" t="s">
        <v>99</v>
      </c>
      <c r="C87" s="20">
        <v>944858300</v>
      </c>
      <c r="D87" s="27">
        <v>99.88</v>
      </c>
      <c r="E87" s="20">
        <f t="shared" si="2"/>
        <v>945993492</v>
      </c>
      <c r="F87" s="20">
        <v>0</v>
      </c>
      <c r="G87" s="20"/>
      <c r="H87" s="20">
        <f t="shared" si="3"/>
        <v>945993492</v>
      </c>
    </row>
    <row r="88" spans="1:8" ht="15">
      <c r="A88" s="25" t="s">
        <v>662</v>
      </c>
      <c r="B88" s="10" t="s">
        <v>100</v>
      </c>
      <c r="C88" s="20">
        <v>228413442</v>
      </c>
      <c r="D88" s="27">
        <v>96.19</v>
      </c>
      <c r="E88" s="20">
        <f t="shared" si="2"/>
        <v>237460694</v>
      </c>
      <c r="F88" s="20">
        <v>0</v>
      </c>
      <c r="G88" s="20"/>
      <c r="H88" s="20">
        <f t="shared" si="3"/>
        <v>237460694</v>
      </c>
    </row>
    <row r="89" spans="1:8" ht="15">
      <c r="A89" s="25" t="s">
        <v>663</v>
      </c>
      <c r="B89" s="10" t="s">
        <v>101</v>
      </c>
      <c r="C89" s="20">
        <v>2701596000</v>
      </c>
      <c r="D89" s="27">
        <v>90.76</v>
      </c>
      <c r="E89" s="20">
        <f t="shared" si="2"/>
        <v>2976637285</v>
      </c>
      <c r="F89" s="20">
        <v>0</v>
      </c>
      <c r="G89" s="20">
        <v>10827790</v>
      </c>
      <c r="H89" s="20">
        <f t="shared" si="3"/>
        <v>2987465075</v>
      </c>
    </row>
    <row r="90" spans="1:8" ht="15">
      <c r="A90" s="25" t="s">
        <v>664</v>
      </c>
      <c r="B90" s="10" t="s">
        <v>102</v>
      </c>
      <c r="C90" s="20">
        <v>2157449300</v>
      </c>
      <c r="D90" s="27">
        <v>90.17</v>
      </c>
      <c r="E90" s="20">
        <f t="shared" si="2"/>
        <v>2392646446</v>
      </c>
      <c r="F90" s="20">
        <v>0</v>
      </c>
      <c r="G90" s="20"/>
      <c r="H90" s="20">
        <f t="shared" si="3"/>
        <v>2392646446</v>
      </c>
    </row>
    <row r="91" spans="1:8" ht="15">
      <c r="A91" s="25" t="s">
        <v>665</v>
      </c>
      <c r="B91" s="10" t="s">
        <v>103</v>
      </c>
      <c r="C91" s="20">
        <v>2290199300</v>
      </c>
      <c r="D91" s="27">
        <v>93.22</v>
      </c>
      <c r="E91" s="20">
        <f t="shared" si="2"/>
        <v>2456768183</v>
      </c>
      <c r="F91" s="20">
        <v>0</v>
      </c>
      <c r="G91" s="20">
        <v>0</v>
      </c>
      <c r="H91" s="20">
        <f t="shared" si="3"/>
        <v>2456768183</v>
      </c>
    </row>
    <row r="92" spans="1:8" ht="15">
      <c r="A92" s="25" t="s">
        <v>666</v>
      </c>
      <c r="B92" s="10" t="s">
        <v>104</v>
      </c>
      <c r="C92" s="20">
        <v>603587500</v>
      </c>
      <c r="D92" s="27">
        <v>87.64</v>
      </c>
      <c r="E92" s="20">
        <f t="shared" si="2"/>
        <v>688712346</v>
      </c>
      <c r="F92" s="20">
        <v>0</v>
      </c>
      <c r="G92" s="20">
        <v>10000</v>
      </c>
      <c r="H92" s="20">
        <f t="shared" si="3"/>
        <v>688722346</v>
      </c>
    </row>
    <row r="93" spans="1:8" ht="15">
      <c r="A93" s="25" t="s">
        <v>667</v>
      </c>
      <c r="B93" s="10" t="s">
        <v>105</v>
      </c>
      <c r="C93" s="20">
        <v>5017183700</v>
      </c>
      <c r="D93" s="27">
        <v>90.27</v>
      </c>
      <c r="E93" s="20">
        <f t="shared" si="2"/>
        <v>5557974632</v>
      </c>
      <c r="F93" s="20">
        <v>0</v>
      </c>
      <c r="G93" s="20">
        <v>4301902</v>
      </c>
      <c r="H93" s="20">
        <f t="shared" si="3"/>
        <v>5562276534</v>
      </c>
    </row>
    <row r="94" spans="1:8" ht="15">
      <c r="A94" s="25" t="s">
        <v>668</v>
      </c>
      <c r="B94" s="10" t="s">
        <v>106</v>
      </c>
      <c r="C94" s="20">
        <v>3949967900</v>
      </c>
      <c r="D94" s="27">
        <v>87.46</v>
      </c>
      <c r="E94" s="20">
        <f t="shared" si="2"/>
        <v>4516313629</v>
      </c>
      <c r="F94" s="20">
        <v>0</v>
      </c>
      <c r="G94" s="20">
        <v>0</v>
      </c>
      <c r="H94" s="20">
        <f t="shared" si="3"/>
        <v>4516313629</v>
      </c>
    </row>
    <row r="95" spans="1:8" ht="15">
      <c r="A95" s="25" t="s">
        <v>669</v>
      </c>
      <c r="B95" s="10" t="s">
        <v>851</v>
      </c>
      <c r="C95" s="20">
        <v>421492400</v>
      </c>
      <c r="D95" s="27">
        <v>102.5</v>
      </c>
      <c r="E95" s="20">
        <f t="shared" si="2"/>
        <v>411212098</v>
      </c>
      <c r="F95" s="20">
        <v>0</v>
      </c>
      <c r="G95" s="20">
        <v>734100</v>
      </c>
      <c r="H95" s="20">
        <f t="shared" si="3"/>
        <v>411946198</v>
      </c>
    </row>
    <row r="96" spans="1:8" s="14" customFormat="1" ht="15">
      <c r="A96" s="25" t="s">
        <v>670</v>
      </c>
      <c r="B96" s="10" t="s">
        <v>107</v>
      </c>
      <c r="C96" s="20">
        <v>2208110100</v>
      </c>
      <c r="D96" s="27">
        <v>80.23</v>
      </c>
      <c r="E96" s="20">
        <f t="shared" si="2"/>
        <v>2752224978</v>
      </c>
      <c r="F96" s="20">
        <v>0</v>
      </c>
      <c r="G96" s="20">
        <v>100000</v>
      </c>
      <c r="H96" s="20">
        <f t="shared" si="3"/>
        <v>2752324978</v>
      </c>
    </row>
    <row r="97" spans="1:8" s="14" customFormat="1" ht="15">
      <c r="A97" s="25" t="s">
        <v>671</v>
      </c>
      <c r="B97" s="10" t="s">
        <v>108</v>
      </c>
      <c r="C97" s="20">
        <v>1576988200</v>
      </c>
      <c r="D97" s="27">
        <v>98.12</v>
      </c>
      <c r="E97" s="20">
        <f t="shared" si="2"/>
        <v>1607203628</v>
      </c>
      <c r="F97" s="20">
        <v>0</v>
      </c>
      <c r="G97" s="20">
        <v>100000</v>
      </c>
      <c r="H97" s="20">
        <f t="shared" si="3"/>
        <v>1607303628</v>
      </c>
    </row>
    <row r="98" spans="1:8" s="14" customFormat="1" ht="15">
      <c r="A98" s="25" t="s">
        <v>672</v>
      </c>
      <c r="B98" s="10" t="s">
        <v>109</v>
      </c>
      <c r="C98" s="20">
        <v>947899600</v>
      </c>
      <c r="D98" s="27">
        <v>90.41</v>
      </c>
      <c r="E98" s="20">
        <f>ROUND((+C98/D98*100),0)</f>
        <v>1048445526</v>
      </c>
      <c r="F98" s="20">
        <v>0</v>
      </c>
      <c r="G98" s="20">
        <v>1582048</v>
      </c>
      <c r="H98" s="20">
        <f aca="true" t="shared" si="4" ref="H98:H103">+E98+G98</f>
        <v>1050027574</v>
      </c>
    </row>
    <row r="99" spans="1:8" s="14" customFormat="1" ht="15">
      <c r="A99" s="25" t="s">
        <v>673</v>
      </c>
      <c r="B99" s="10" t="s">
        <v>110</v>
      </c>
      <c r="C99" s="20">
        <v>1619467400</v>
      </c>
      <c r="D99" s="27">
        <v>90.31</v>
      </c>
      <c r="E99" s="20">
        <f>ROUND((+C99/D99*100),0)</f>
        <v>1793231536</v>
      </c>
      <c r="F99" s="20">
        <v>0</v>
      </c>
      <c r="G99" s="20">
        <v>973490</v>
      </c>
      <c r="H99" s="20">
        <f t="shared" si="4"/>
        <v>1794205026</v>
      </c>
    </row>
    <row r="100" spans="1:8" s="14" customFormat="1" ht="15">
      <c r="A100" s="25" t="s">
        <v>674</v>
      </c>
      <c r="B100" s="10" t="s">
        <v>111</v>
      </c>
      <c r="C100" s="20">
        <v>1875723000</v>
      </c>
      <c r="D100" s="27">
        <v>93.49</v>
      </c>
      <c r="E100" s="20">
        <f>ROUND((+C100/D100*100),0)</f>
        <v>2006335437</v>
      </c>
      <c r="F100" s="20">
        <v>0</v>
      </c>
      <c r="G100" s="20">
        <v>0</v>
      </c>
      <c r="H100" s="20">
        <f t="shared" si="4"/>
        <v>2006335437</v>
      </c>
    </row>
    <row r="101" spans="1:8" s="14" customFormat="1" ht="15">
      <c r="A101" s="25" t="s">
        <v>675</v>
      </c>
      <c r="B101" s="10" t="s">
        <v>112</v>
      </c>
      <c r="C101" s="20">
        <v>1981828400</v>
      </c>
      <c r="D101" s="27">
        <v>99.39</v>
      </c>
      <c r="E101" s="20">
        <f>ROUND((+C101/D101*100),0)</f>
        <v>1993991750</v>
      </c>
      <c r="F101" s="20">
        <v>0</v>
      </c>
      <c r="G101" s="20">
        <v>1775410</v>
      </c>
      <c r="H101" s="20">
        <f t="shared" si="4"/>
        <v>1995767160</v>
      </c>
    </row>
    <row r="102" spans="1:8" s="14" customFormat="1" ht="15">
      <c r="A102" s="25" t="s">
        <v>676</v>
      </c>
      <c r="B102" s="10" t="s">
        <v>113</v>
      </c>
      <c r="C102" s="20">
        <v>1274677200</v>
      </c>
      <c r="D102" s="27">
        <v>97.42</v>
      </c>
      <c r="E102" s="20">
        <f>ROUND((+C102/D102*100),0)</f>
        <v>1308434818</v>
      </c>
      <c r="F102" s="20">
        <v>0</v>
      </c>
      <c r="G102" s="20">
        <v>930062</v>
      </c>
      <c r="H102" s="20">
        <f t="shared" si="4"/>
        <v>1309364880</v>
      </c>
    </row>
    <row r="103" spans="1:8" s="14" customFormat="1" ht="15" customHeight="1">
      <c r="A103" s="25" t="s">
        <v>677</v>
      </c>
      <c r="B103" s="10" t="s">
        <v>114</v>
      </c>
      <c r="C103" s="20">
        <v>4673512400</v>
      </c>
      <c r="D103" s="27">
        <v>101.22</v>
      </c>
      <c r="E103" s="20">
        <f>ROUND(((C103/D103)*100),0)</f>
        <v>4617182770</v>
      </c>
      <c r="F103" s="20">
        <v>0</v>
      </c>
      <c r="G103" s="20"/>
      <c r="H103" s="20">
        <f t="shared" si="4"/>
        <v>4617182770</v>
      </c>
    </row>
    <row r="104" spans="1:8" s="14" customFormat="1" ht="15" customHeight="1">
      <c r="A104" s="25"/>
      <c r="B104" s="10"/>
      <c r="C104" s="20"/>
      <c r="D104" s="33"/>
      <c r="E104" s="20"/>
      <c r="F104" s="20"/>
      <c r="G104" s="20"/>
      <c r="H104" s="20"/>
    </row>
    <row r="105" spans="1:8" s="15" customFormat="1" ht="15" customHeight="1">
      <c r="A105" s="40"/>
      <c r="B105" s="41" t="s">
        <v>564</v>
      </c>
      <c r="C105" s="34">
        <f>SUM(C34:C103)</f>
        <v>156692615521</v>
      </c>
      <c r="D105" s="35">
        <f>((+C105/E105)*100)</f>
        <v>88.95870175324276</v>
      </c>
      <c r="E105" s="34">
        <f>SUM(E34:E103)</f>
        <v>176140852365</v>
      </c>
      <c r="F105" s="34">
        <f>SUM(F34:F103)</f>
        <v>0</v>
      </c>
      <c r="G105" s="34">
        <f>SUM(G34:G103)</f>
        <v>90385516</v>
      </c>
      <c r="H105" s="34">
        <f>SUM(H34:H103)</f>
        <v>176231237881</v>
      </c>
    </row>
    <row r="106" spans="1:8" s="16" customFormat="1" ht="15" customHeight="1">
      <c r="A106" s="40"/>
      <c r="B106" s="41"/>
      <c r="C106" s="42"/>
      <c r="D106" s="33"/>
      <c r="E106" s="42"/>
      <c r="F106" s="42"/>
      <c r="G106" s="42"/>
      <c r="H106" s="42"/>
    </row>
    <row r="107" spans="1:8" s="76" customFormat="1" ht="9" customHeight="1">
      <c r="A107" s="43"/>
      <c r="B107" s="44"/>
      <c r="C107" s="45"/>
      <c r="D107" s="38"/>
      <c r="E107" s="45"/>
      <c r="F107" s="45"/>
      <c r="G107" s="45"/>
      <c r="H107" s="45"/>
    </row>
    <row r="108" spans="1:8" s="77" customFormat="1" ht="15.75">
      <c r="A108" s="25"/>
      <c r="B108" s="39" t="s">
        <v>115</v>
      </c>
      <c r="C108" s="19"/>
      <c r="D108" s="27"/>
      <c r="E108" s="19"/>
      <c r="F108" s="19"/>
      <c r="G108" s="19"/>
      <c r="H108" s="19"/>
    </row>
    <row r="109" spans="1:8" ht="15">
      <c r="A109" s="25" t="s">
        <v>678</v>
      </c>
      <c r="B109" s="10" t="s">
        <v>116</v>
      </c>
      <c r="C109" s="20">
        <v>172022900</v>
      </c>
      <c r="D109" s="27">
        <v>102.66</v>
      </c>
      <c r="E109" s="20">
        <f aca="true" t="shared" si="5" ref="E109:E148">ROUND(((C109/D109)*100),0)</f>
        <v>167565654</v>
      </c>
      <c r="F109" s="20">
        <v>0</v>
      </c>
      <c r="G109" s="20">
        <v>97</v>
      </c>
      <c r="H109" s="20">
        <f>+E109+G109</f>
        <v>167565751</v>
      </c>
    </row>
    <row r="110" spans="1:8" ht="15">
      <c r="A110" s="25" t="s">
        <v>679</v>
      </c>
      <c r="B110" s="10" t="s">
        <v>117</v>
      </c>
      <c r="C110" s="20">
        <v>119798600</v>
      </c>
      <c r="D110" s="27">
        <v>96.74</v>
      </c>
      <c r="E110" s="20">
        <f t="shared" si="5"/>
        <v>123835642</v>
      </c>
      <c r="F110" s="20">
        <v>0</v>
      </c>
      <c r="G110" s="20">
        <v>96</v>
      </c>
      <c r="H110" s="20">
        <f aca="true" t="shared" si="6" ref="H110:H148">+E110+G110</f>
        <v>123835738</v>
      </c>
    </row>
    <row r="111" spans="1:8" ht="15">
      <c r="A111" s="25" t="s">
        <v>680</v>
      </c>
      <c r="B111" s="10" t="s">
        <v>118</v>
      </c>
      <c r="C111" s="20">
        <v>329555100</v>
      </c>
      <c r="D111" s="27">
        <v>89.45</v>
      </c>
      <c r="E111" s="20">
        <f t="shared" si="5"/>
        <v>368423812</v>
      </c>
      <c r="F111" s="20">
        <v>0</v>
      </c>
      <c r="G111" s="20">
        <v>464447</v>
      </c>
      <c r="H111" s="20">
        <f t="shared" si="6"/>
        <v>368888259</v>
      </c>
    </row>
    <row r="112" spans="1:8" ht="15">
      <c r="A112" s="25" t="s">
        <v>681</v>
      </c>
      <c r="B112" s="10" t="s">
        <v>119</v>
      </c>
      <c r="C112" s="20">
        <v>1156183717</v>
      </c>
      <c r="D112" s="27">
        <v>86.08</v>
      </c>
      <c r="E112" s="20">
        <f t="shared" si="5"/>
        <v>1343150229</v>
      </c>
      <c r="F112" s="20">
        <v>0</v>
      </c>
      <c r="G112" s="20">
        <v>3138486</v>
      </c>
      <c r="H112" s="20">
        <f t="shared" si="6"/>
        <v>1346288715</v>
      </c>
    </row>
    <row r="113" spans="1:8" ht="15">
      <c r="A113" s="25" t="s">
        <v>682</v>
      </c>
      <c r="B113" s="10" t="s">
        <v>120</v>
      </c>
      <c r="C113" s="20">
        <v>618225400</v>
      </c>
      <c r="D113" s="27">
        <v>98</v>
      </c>
      <c r="E113" s="20">
        <f t="shared" si="5"/>
        <v>630842245</v>
      </c>
      <c r="F113" s="20">
        <v>0</v>
      </c>
      <c r="G113" s="20">
        <v>100</v>
      </c>
      <c r="H113" s="20">
        <f t="shared" si="6"/>
        <v>630842345</v>
      </c>
    </row>
    <row r="114" spans="1:8" ht="15">
      <c r="A114" s="25" t="s">
        <v>683</v>
      </c>
      <c r="B114" s="10" t="s">
        <v>121</v>
      </c>
      <c r="C114" s="20">
        <v>2300951500</v>
      </c>
      <c r="D114" s="27">
        <v>99.08</v>
      </c>
      <c r="E114" s="20">
        <f t="shared" si="5"/>
        <v>2322316815</v>
      </c>
      <c r="F114" s="20">
        <v>0</v>
      </c>
      <c r="G114" s="20">
        <v>2716695</v>
      </c>
      <c r="H114" s="20">
        <f t="shared" si="6"/>
        <v>2325033510</v>
      </c>
    </row>
    <row r="115" spans="1:8" ht="15">
      <c r="A115" s="25" t="s">
        <v>684</v>
      </c>
      <c r="B115" s="10" t="s">
        <v>122</v>
      </c>
      <c r="C115" s="20">
        <v>767130300</v>
      </c>
      <c r="D115" s="27">
        <v>96.78</v>
      </c>
      <c r="E115" s="20">
        <f t="shared" si="5"/>
        <v>792653751</v>
      </c>
      <c r="F115" s="20">
        <v>0</v>
      </c>
      <c r="G115" s="20">
        <v>1196918</v>
      </c>
      <c r="H115" s="20">
        <f t="shared" si="6"/>
        <v>793850669</v>
      </c>
    </row>
    <row r="116" spans="1:8" ht="15">
      <c r="A116" s="25" t="s">
        <v>685</v>
      </c>
      <c r="B116" s="10" t="s">
        <v>123</v>
      </c>
      <c r="C116" s="20">
        <v>1601214400</v>
      </c>
      <c r="D116" s="27">
        <v>89.83</v>
      </c>
      <c r="E116" s="20">
        <f t="shared" si="5"/>
        <v>1782494044</v>
      </c>
      <c r="F116" s="20">
        <v>0</v>
      </c>
      <c r="G116" s="20">
        <v>2466783</v>
      </c>
      <c r="H116" s="20">
        <f t="shared" si="6"/>
        <v>1784960827</v>
      </c>
    </row>
    <row r="117" spans="1:8" ht="15">
      <c r="A117" s="25" t="s">
        <v>686</v>
      </c>
      <c r="B117" s="10" t="s">
        <v>124</v>
      </c>
      <c r="C117" s="20">
        <v>395754800</v>
      </c>
      <c r="D117" s="27">
        <v>94.71</v>
      </c>
      <c r="E117" s="20">
        <f t="shared" si="5"/>
        <v>417859571</v>
      </c>
      <c r="F117" s="20">
        <v>0</v>
      </c>
      <c r="G117" s="20">
        <v>95</v>
      </c>
      <c r="H117" s="20">
        <f t="shared" si="6"/>
        <v>417859666</v>
      </c>
    </row>
    <row r="118" spans="1:8" ht="15">
      <c r="A118" s="25" t="s">
        <v>687</v>
      </c>
      <c r="B118" s="10" t="s">
        <v>125</v>
      </c>
      <c r="C118" s="20">
        <v>1407526492</v>
      </c>
      <c r="D118" s="27">
        <v>89.92</v>
      </c>
      <c r="E118" s="20">
        <f t="shared" si="5"/>
        <v>1565309711</v>
      </c>
      <c r="F118" s="20">
        <v>0</v>
      </c>
      <c r="G118" s="20">
        <v>94</v>
      </c>
      <c r="H118" s="20">
        <f t="shared" si="6"/>
        <v>1565309805</v>
      </c>
    </row>
    <row r="119" spans="1:8" ht="15">
      <c r="A119" s="25" t="s">
        <v>688</v>
      </c>
      <c r="B119" s="10" t="s">
        <v>126</v>
      </c>
      <c r="C119" s="20">
        <v>429798700</v>
      </c>
      <c r="D119" s="27">
        <v>95.12</v>
      </c>
      <c r="E119" s="20">
        <f t="shared" si="5"/>
        <v>451848928</v>
      </c>
      <c r="F119" s="20">
        <v>0</v>
      </c>
      <c r="G119" s="20">
        <v>472204</v>
      </c>
      <c r="H119" s="20">
        <f t="shared" si="6"/>
        <v>452321132</v>
      </c>
    </row>
    <row r="120" spans="1:8" ht="15">
      <c r="A120" s="25" t="s">
        <v>689</v>
      </c>
      <c r="B120" s="10" t="s">
        <v>127</v>
      </c>
      <c r="C120" s="20">
        <v>591391000</v>
      </c>
      <c r="D120" s="27">
        <v>113.18</v>
      </c>
      <c r="E120" s="20">
        <f t="shared" si="5"/>
        <v>522522530</v>
      </c>
      <c r="F120" s="20">
        <v>0</v>
      </c>
      <c r="G120" s="20">
        <v>100</v>
      </c>
      <c r="H120" s="20">
        <f t="shared" si="6"/>
        <v>522522630</v>
      </c>
    </row>
    <row r="121" spans="1:8" ht="15">
      <c r="A121" s="25" t="s">
        <v>690</v>
      </c>
      <c r="B121" s="10" t="s">
        <v>128</v>
      </c>
      <c r="C121" s="20">
        <v>5196629131</v>
      </c>
      <c r="D121" s="27">
        <v>96.19</v>
      </c>
      <c r="E121" s="20">
        <f t="shared" si="5"/>
        <v>5402462970</v>
      </c>
      <c r="F121" s="20">
        <v>0</v>
      </c>
      <c r="G121" s="20">
        <v>16520247</v>
      </c>
      <c r="H121" s="20">
        <f t="shared" si="6"/>
        <v>5418983217</v>
      </c>
    </row>
    <row r="122" spans="1:8" ht="15">
      <c r="A122" s="25" t="s">
        <v>691</v>
      </c>
      <c r="B122" s="10" t="s">
        <v>129</v>
      </c>
      <c r="C122" s="20">
        <v>52948700</v>
      </c>
      <c r="D122" s="27">
        <v>94.17</v>
      </c>
      <c r="E122" s="20">
        <f t="shared" si="5"/>
        <v>56226718</v>
      </c>
      <c r="F122" s="20">
        <v>0</v>
      </c>
      <c r="G122" s="20">
        <v>48801</v>
      </c>
      <c r="H122" s="20">
        <f t="shared" si="6"/>
        <v>56275519</v>
      </c>
    </row>
    <row r="123" spans="1:8" ht="15">
      <c r="A123" s="25" t="s">
        <v>692</v>
      </c>
      <c r="B123" s="10" t="s">
        <v>130</v>
      </c>
      <c r="C123" s="20">
        <v>1249273300</v>
      </c>
      <c r="D123" s="27">
        <v>100.12</v>
      </c>
      <c r="E123" s="20">
        <f t="shared" si="5"/>
        <v>1247775969</v>
      </c>
      <c r="F123" s="20">
        <v>0</v>
      </c>
      <c r="G123" s="20">
        <v>100</v>
      </c>
      <c r="H123" s="20">
        <f t="shared" si="6"/>
        <v>1247776069</v>
      </c>
    </row>
    <row r="124" spans="1:8" ht="15">
      <c r="A124" s="25" t="s">
        <v>693</v>
      </c>
      <c r="B124" s="10" t="s">
        <v>131</v>
      </c>
      <c r="C124" s="20">
        <v>766041000</v>
      </c>
      <c r="D124" s="27">
        <v>93.48</v>
      </c>
      <c r="E124" s="20">
        <f t="shared" si="5"/>
        <v>819470475</v>
      </c>
      <c r="F124" s="20">
        <v>0</v>
      </c>
      <c r="G124" s="20">
        <v>1214206</v>
      </c>
      <c r="H124" s="20">
        <f t="shared" si="6"/>
        <v>820684681</v>
      </c>
    </row>
    <row r="125" spans="1:8" ht="15">
      <c r="A125" s="25" t="s">
        <v>694</v>
      </c>
      <c r="B125" s="10" t="s">
        <v>132</v>
      </c>
      <c r="C125" s="20">
        <v>1381877163</v>
      </c>
      <c r="D125" s="27">
        <v>101.76</v>
      </c>
      <c r="E125" s="20">
        <f t="shared" si="5"/>
        <v>1357976772</v>
      </c>
      <c r="F125" s="20">
        <v>0</v>
      </c>
      <c r="G125" s="20">
        <v>1883508</v>
      </c>
      <c r="H125" s="20">
        <f t="shared" si="6"/>
        <v>1359860280</v>
      </c>
    </row>
    <row r="126" spans="1:8" ht="15">
      <c r="A126" s="25" t="s">
        <v>695</v>
      </c>
      <c r="B126" s="10" t="s">
        <v>133</v>
      </c>
      <c r="C126" s="20">
        <v>985054800</v>
      </c>
      <c r="D126" s="27">
        <v>81.97</v>
      </c>
      <c r="E126" s="20">
        <f t="shared" si="5"/>
        <v>1201725997</v>
      </c>
      <c r="F126" s="20">
        <v>0</v>
      </c>
      <c r="G126" s="20">
        <v>1339354</v>
      </c>
      <c r="H126" s="20">
        <f t="shared" si="6"/>
        <v>1203065351</v>
      </c>
    </row>
    <row r="127" spans="1:8" ht="15">
      <c r="A127" s="25" t="s">
        <v>696</v>
      </c>
      <c r="B127" s="10" t="s">
        <v>134</v>
      </c>
      <c r="C127" s="20">
        <v>1276153880</v>
      </c>
      <c r="D127" s="27">
        <v>91.49</v>
      </c>
      <c r="E127" s="20">
        <f t="shared" si="5"/>
        <v>1394856137</v>
      </c>
      <c r="F127" s="20">
        <v>0</v>
      </c>
      <c r="G127" s="20">
        <v>4056754</v>
      </c>
      <c r="H127" s="20">
        <f t="shared" si="6"/>
        <v>1398912891</v>
      </c>
    </row>
    <row r="128" spans="1:8" ht="15">
      <c r="A128" s="25" t="s">
        <v>697</v>
      </c>
      <c r="B128" s="10" t="s">
        <v>135</v>
      </c>
      <c r="C128" s="20">
        <v>3002686300</v>
      </c>
      <c r="D128" s="27">
        <v>90.82</v>
      </c>
      <c r="E128" s="20">
        <f t="shared" si="5"/>
        <v>3306195001</v>
      </c>
      <c r="F128" s="20">
        <v>0</v>
      </c>
      <c r="G128" s="20">
        <v>5503089</v>
      </c>
      <c r="H128" s="20">
        <f t="shared" si="6"/>
        <v>3311698090</v>
      </c>
    </row>
    <row r="129" spans="1:8" ht="15">
      <c r="A129" s="25" t="s">
        <v>698</v>
      </c>
      <c r="B129" s="10" t="s">
        <v>136</v>
      </c>
      <c r="C129" s="20">
        <v>449345600</v>
      </c>
      <c r="D129" s="27">
        <v>95.34</v>
      </c>
      <c r="E129" s="20">
        <f t="shared" si="5"/>
        <v>471308580</v>
      </c>
      <c r="F129" s="20">
        <v>0</v>
      </c>
      <c r="G129" s="20">
        <v>330890</v>
      </c>
      <c r="H129" s="20">
        <f t="shared" si="6"/>
        <v>471639470</v>
      </c>
    </row>
    <row r="130" spans="1:8" ht="15">
      <c r="A130" s="25" t="s">
        <v>699</v>
      </c>
      <c r="B130" s="10" t="s">
        <v>137</v>
      </c>
      <c r="C130" s="20">
        <v>4016243333</v>
      </c>
      <c r="D130" s="27">
        <v>87.22</v>
      </c>
      <c r="E130" s="20">
        <f t="shared" si="5"/>
        <v>4604727509</v>
      </c>
      <c r="F130" s="20">
        <v>0</v>
      </c>
      <c r="G130" s="20">
        <v>84</v>
      </c>
      <c r="H130" s="20">
        <f t="shared" si="6"/>
        <v>4604727593</v>
      </c>
    </row>
    <row r="131" spans="1:8" ht="15">
      <c r="A131" s="25" t="s">
        <v>710</v>
      </c>
      <c r="B131" s="10" t="s">
        <v>138</v>
      </c>
      <c r="C131" s="20">
        <v>638895800</v>
      </c>
      <c r="D131" s="27">
        <v>105.99</v>
      </c>
      <c r="E131" s="20">
        <f t="shared" si="5"/>
        <v>602788754</v>
      </c>
      <c r="F131" s="20">
        <v>0</v>
      </c>
      <c r="G131" s="20">
        <v>5875968</v>
      </c>
      <c r="H131" s="20">
        <f t="shared" si="6"/>
        <v>608664722</v>
      </c>
    </row>
    <row r="132" spans="1:8" ht="15">
      <c r="A132" s="25" t="s">
        <v>711</v>
      </c>
      <c r="B132" s="10" t="s">
        <v>139</v>
      </c>
      <c r="C132" s="20">
        <v>5764242700</v>
      </c>
      <c r="D132" s="27">
        <v>90.02</v>
      </c>
      <c r="E132" s="20">
        <f t="shared" si="5"/>
        <v>6403291158</v>
      </c>
      <c r="F132" s="20">
        <v>0</v>
      </c>
      <c r="G132" s="20">
        <v>92</v>
      </c>
      <c r="H132" s="20">
        <f t="shared" si="6"/>
        <v>6403291250</v>
      </c>
    </row>
    <row r="133" spans="1:8" ht="15">
      <c r="A133" s="25" t="s">
        <v>712</v>
      </c>
      <c r="B133" s="10" t="s">
        <v>140</v>
      </c>
      <c r="C133" s="20">
        <v>62922800</v>
      </c>
      <c r="D133" s="27">
        <v>70.08</v>
      </c>
      <c r="E133" s="20">
        <f t="shared" si="5"/>
        <v>89787100</v>
      </c>
      <c r="F133" s="20">
        <v>0</v>
      </c>
      <c r="G133" s="20">
        <v>0</v>
      </c>
      <c r="H133" s="20">
        <f t="shared" si="6"/>
        <v>89787100</v>
      </c>
    </row>
    <row r="134" spans="1:8" ht="15">
      <c r="A134" s="25" t="s">
        <v>713</v>
      </c>
      <c r="B134" s="10" t="s">
        <v>141</v>
      </c>
      <c r="C134" s="20">
        <v>426080350</v>
      </c>
      <c r="D134" s="27">
        <v>100.41</v>
      </c>
      <c r="E134" s="20">
        <f t="shared" si="5"/>
        <v>424340554</v>
      </c>
      <c r="F134" s="20">
        <v>0</v>
      </c>
      <c r="G134" s="20">
        <v>945717</v>
      </c>
      <c r="H134" s="20">
        <f t="shared" si="6"/>
        <v>425286271</v>
      </c>
    </row>
    <row r="135" spans="1:8" ht="15">
      <c r="A135" s="25" t="s">
        <v>714</v>
      </c>
      <c r="B135" s="10" t="s">
        <v>142</v>
      </c>
      <c r="C135" s="20">
        <v>477098075</v>
      </c>
      <c r="D135" s="27">
        <v>93.66</v>
      </c>
      <c r="E135" s="20">
        <f t="shared" si="5"/>
        <v>509393631</v>
      </c>
      <c r="F135" s="20">
        <v>0</v>
      </c>
      <c r="G135" s="20">
        <v>94</v>
      </c>
      <c r="H135" s="20">
        <f t="shared" si="6"/>
        <v>509393725</v>
      </c>
    </row>
    <row r="136" spans="1:8" ht="15">
      <c r="A136" s="25" t="s">
        <v>715</v>
      </c>
      <c r="B136" s="10" t="s">
        <v>143</v>
      </c>
      <c r="C136" s="20">
        <v>102651300</v>
      </c>
      <c r="D136" s="27">
        <v>96.39</v>
      </c>
      <c r="E136" s="20">
        <f t="shared" si="5"/>
        <v>106495798</v>
      </c>
      <c r="F136" s="20">
        <v>0</v>
      </c>
      <c r="G136" s="20">
        <v>0</v>
      </c>
      <c r="H136" s="20">
        <f t="shared" si="6"/>
        <v>106495798</v>
      </c>
    </row>
    <row r="137" spans="1:8" ht="15">
      <c r="A137" s="25" t="s">
        <v>716</v>
      </c>
      <c r="B137" s="10" t="s">
        <v>144</v>
      </c>
      <c r="C137" s="20">
        <v>1498871100</v>
      </c>
      <c r="D137" s="27">
        <v>101.34</v>
      </c>
      <c r="E137" s="20">
        <f t="shared" si="5"/>
        <v>1479051806</v>
      </c>
      <c r="F137" s="20">
        <v>0</v>
      </c>
      <c r="G137" s="20">
        <v>2149425</v>
      </c>
      <c r="H137" s="20">
        <f t="shared" si="6"/>
        <v>1481201231</v>
      </c>
    </row>
    <row r="138" spans="1:8" ht="15">
      <c r="A138" s="25" t="s">
        <v>717</v>
      </c>
      <c r="B138" s="10" t="s">
        <v>145</v>
      </c>
      <c r="C138" s="20">
        <v>433942850</v>
      </c>
      <c r="D138" s="27">
        <v>95.61</v>
      </c>
      <c r="E138" s="20">
        <f t="shared" si="5"/>
        <v>453867639</v>
      </c>
      <c r="F138" s="20">
        <v>0</v>
      </c>
      <c r="G138" s="20">
        <v>100</v>
      </c>
      <c r="H138" s="20">
        <f t="shared" si="6"/>
        <v>453867739</v>
      </c>
    </row>
    <row r="139" spans="1:8" ht="15">
      <c r="A139" s="25" t="s">
        <v>708</v>
      </c>
      <c r="B139" s="10" t="s">
        <v>146</v>
      </c>
      <c r="C139" s="20">
        <v>242009400</v>
      </c>
      <c r="D139" s="27">
        <v>86.44</v>
      </c>
      <c r="E139" s="20">
        <f t="shared" si="5"/>
        <v>279973855</v>
      </c>
      <c r="F139" s="20">
        <v>0</v>
      </c>
      <c r="G139" s="20">
        <v>100</v>
      </c>
      <c r="H139" s="20">
        <f t="shared" si="6"/>
        <v>279973955</v>
      </c>
    </row>
    <row r="140" spans="1:8" ht="15">
      <c r="A140" s="25" t="s">
        <v>709</v>
      </c>
      <c r="B140" s="10" t="s">
        <v>147</v>
      </c>
      <c r="C140" s="20">
        <v>662753000</v>
      </c>
      <c r="D140" s="27">
        <v>94.81</v>
      </c>
      <c r="E140" s="20">
        <f t="shared" si="5"/>
        <v>699032802</v>
      </c>
      <c r="F140" s="20">
        <v>0</v>
      </c>
      <c r="G140" s="20">
        <v>1080016</v>
      </c>
      <c r="H140" s="20">
        <f t="shared" si="6"/>
        <v>700112818</v>
      </c>
    </row>
    <row r="141" spans="1:8" ht="15">
      <c r="A141" s="25" t="s">
        <v>700</v>
      </c>
      <c r="B141" s="10" t="s">
        <v>148</v>
      </c>
      <c r="C141" s="20">
        <v>996641700</v>
      </c>
      <c r="D141" s="27">
        <v>88.94</v>
      </c>
      <c r="E141" s="20">
        <f t="shared" si="5"/>
        <v>1120577580</v>
      </c>
      <c r="F141" s="20">
        <v>0</v>
      </c>
      <c r="G141" s="20">
        <v>1979748</v>
      </c>
      <c r="H141" s="20">
        <f t="shared" si="6"/>
        <v>1122557328</v>
      </c>
    </row>
    <row r="142" spans="1:8" ht="15">
      <c r="A142" s="25" t="s">
        <v>701</v>
      </c>
      <c r="B142" s="10" t="s">
        <v>149</v>
      </c>
      <c r="C142" s="20">
        <v>384348930</v>
      </c>
      <c r="D142" s="27">
        <v>90.78</v>
      </c>
      <c r="E142" s="20">
        <f t="shared" si="5"/>
        <v>423385030</v>
      </c>
      <c r="F142" s="20">
        <v>0</v>
      </c>
      <c r="G142" s="20">
        <v>907931</v>
      </c>
      <c r="H142" s="20">
        <f t="shared" si="6"/>
        <v>424292961</v>
      </c>
    </row>
    <row r="143" spans="1:8" ht="15">
      <c r="A143" s="25" t="s">
        <v>702</v>
      </c>
      <c r="B143" s="10" t="s">
        <v>150</v>
      </c>
      <c r="C143" s="20">
        <v>660078400</v>
      </c>
      <c r="D143" s="27">
        <v>91.85</v>
      </c>
      <c r="E143" s="20">
        <f t="shared" si="5"/>
        <v>718648231</v>
      </c>
      <c r="F143" s="20">
        <v>0</v>
      </c>
      <c r="G143" s="20">
        <v>92</v>
      </c>
      <c r="H143" s="20">
        <f t="shared" si="6"/>
        <v>718648323</v>
      </c>
    </row>
    <row r="144" spans="1:8" ht="15">
      <c r="A144" s="25" t="s">
        <v>703</v>
      </c>
      <c r="B144" s="10" t="s">
        <v>110</v>
      </c>
      <c r="C144" s="20">
        <v>95354100</v>
      </c>
      <c r="D144" s="27">
        <v>104.41</v>
      </c>
      <c r="E144" s="20">
        <f t="shared" si="5"/>
        <v>91326597</v>
      </c>
      <c r="F144" s="20">
        <v>0</v>
      </c>
      <c r="G144" s="20">
        <v>100</v>
      </c>
      <c r="H144" s="20">
        <f t="shared" si="6"/>
        <v>91326697</v>
      </c>
    </row>
    <row r="145" spans="1:8" ht="15">
      <c r="A145" s="25" t="s">
        <v>704</v>
      </c>
      <c r="B145" s="10" t="s">
        <v>151</v>
      </c>
      <c r="C145" s="20">
        <v>1157053300</v>
      </c>
      <c r="D145" s="27">
        <v>96.54</v>
      </c>
      <c r="E145" s="20">
        <f t="shared" si="5"/>
        <v>1198522167</v>
      </c>
      <c r="F145" s="20">
        <v>0</v>
      </c>
      <c r="G145" s="20">
        <v>1783180</v>
      </c>
      <c r="H145" s="20">
        <f t="shared" si="6"/>
        <v>1200305347</v>
      </c>
    </row>
    <row r="146" spans="1:8" ht="15">
      <c r="A146" s="25" t="s">
        <v>705</v>
      </c>
      <c r="B146" s="10" t="s">
        <v>152</v>
      </c>
      <c r="C146" s="20">
        <v>1872829900</v>
      </c>
      <c r="D146" s="27">
        <v>102.31</v>
      </c>
      <c r="E146" s="20">
        <f t="shared" si="5"/>
        <v>1830544326</v>
      </c>
      <c r="F146" s="20">
        <v>0</v>
      </c>
      <c r="G146" s="20">
        <v>100</v>
      </c>
      <c r="H146" s="20">
        <f t="shared" si="6"/>
        <v>1830544426</v>
      </c>
    </row>
    <row r="147" spans="1:8" ht="15">
      <c r="A147" s="25" t="s">
        <v>706</v>
      </c>
      <c r="B147" s="10" t="s">
        <v>153</v>
      </c>
      <c r="C147" s="20">
        <v>158375100</v>
      </c>
      <c r="D147" s="27">
        <v>105.54</v>
      </c>
      <c r="E147" s="20">
        <f t="shared" si="5"/>
        <v>150061683</v>
      </c>
      <c r="F147" s="20">
        <v>0</v>
      </c>
      <c r="G147" s="20">
        <v>100</v>
      </c>
      <c r="H147" s="20">
        <f t="shared" si="6"/>
        <v>150061783</v>
      </c>
    </row>
    <row r="148" spans="1:8" ht="15">
      <c r="A148" s="25" t="s">
        <v>707</v>
      </c>
      <c r="B148" s="10" t="s">
        <v>154</v>
      </c>
      <c r="C148" s="20">
        <v>39058250</v>
      </c>
      <c r="D148" s="27">
        <v>94.3</v>
      </c>
      <c r="E148" s="20">
        <f t="shared" si="5"/>
        <v>41419141</v>
      </c>
      <c r="F148" s="20">
        <v>0</v>
      </c>
      <c r="G148" s="20">
        <v>0</v>
      </c>
      <c r="H148" s="20">
        <f t="shared" si="6"/>
        <v>41419141</v>
      </c>
    </row>
    <row r="149" spans="1:8" ht="15">
      <c r="A149" s="25"/>
      <c r="B149" s="10"/>
      <c r="C149" s="20"/>
      <c r="D149" s="33"/>
      <c r="E149" s="20"/>
      <c r="F149" s="20"/>
      <c r="G149" s="20"/>
      <c r="H149" s="20"/>
    </row>
    <row r="150" spans="1:8" ht="15.75">
      <c r="A150" s="25"/>
      <c r="B150" s="46" t="s">
        <v>565</v>
      </c>
      <c r="C150" s="47">
        <f>SUM(C109:C149)</f>
        <v>43939013171</v>
      </c>
      <c r="D150" s="35">
        <f>((+C150/E150)*100)</f>
        <v>93.53889372023845</v>
      </c>
      <c r="E150" s="47">
        <f>SUM(E109:E149)</f>
        <v>46974056912</v>
      </c>
      <c r="F150" s="47">
        <f>SUM(F109:F149)</f>
        <v>0</v>
      </c>
      <c r="G150" s="47">
        <f>SUM(G109:G149)</f>
        <v>56075911</v>
      </c>
      <c r="H150" s="47">
        <f>SUM(H109:H149)</f>
        <v>47030132823</v>
      </c>
    </row>
    <row r="151" spans="1:8" ht="15">
      <c r="A151" s="25"/>
      <c r="B151" s="10"/>
      <c r="C151" s="19"/>
      <c r="D151" s="33"/>
      <c r="E151" s="19"/>
      <c r="F151" s="19"/>
      <c r="G151" s="19"/>
      <c r="H151" s="19"/>
    </row>
    <row r="152" spans="1:8" ht="9" customHeight="1">
      <c r="A152" s="36"/>
      <c r="B152" s="37"/>
      <c r="C152" s="48"/>
      <c r="D152" s="38"/>
      <c r="E152" s="48"/>
      <c r="F152" s="48"/>
      <c r="G152" s="48"/>
      <c r="H152" s="48"/>
    </row>
    <row r="153" spans="1:8" ht="15.75">
      <c r="A153" s="25"/>
      <c r="B153" s="39" t="s">
        <v>155</v>
      </c>
      <c r="C153" s="19"/>
      <c r="D153" s="27"/>
      <c r="E153" s="19"/>
      <c r="F153" s="19"/>
      <c r="G153" s="19"/>
      <c r="H153" s="19"/>
    </row>
    <row r="154" spans="1:8" ht="15">
      <c r="A154" s="25" t="s">
        <v>718</v>
      </c>
      <c r="B154" s="10" t="s">
        <v>156</v>
      </c>
      <c r="C154" s="20">
        <v>715961704</v>
      </c>
      <c r="D154" s="27">
        <v>99.65</v>
      </c>
      <c r="E154" s="20">
        <f aca="true" t="shared" si="7" ref="E154:E190">ROUND(((C154/D154)*100),0)</f>
        <v>718476371</v>
      </c>
      <c r="F154" s="20">
        <v>0</v>
      </c>
      <c r="G154" s="20">
        <v>1374552</v>
      </c>
      <c r="H154" s="20">
        <f aca="true" t="shared" si="8" ref="H154:H190">+E154+G154</f>
        <v>719850923</v>
      </c>
    </row>
    <row r="155" spans="1:8" ht="15">
      <c r="A155" s="25" t="s">
        <v>719</v>
      </c>
      <c r="B155" s="10" t="s">
        <v>852</v>
      </c>
      <c r="C155" s="20">
        <v>20700000</v>
      </c>
      <c r="D155" s="27">
        <v>99.78</v>
      </c>
      <c r="E155" s="20">
        <f t="shared" si="7"/>
        <v>20745640</v>
      </c>
      <c r="F155" s="20">
        <v>0</v>
      </c>
      <c r="G155" s="20">
        <v>190247</v>
      </c>
      <c r="H155" s="20">
        <f t="shared" si="8"/>
        <v>20935887</v>
      </c>
    </row>
    <row r="156" spans="1:8" ht="15">
      <c r="A156" s="25" t="s">
        <v>720</v>
      </c>
      <c r="B156" s="10" t="s">
        <v>157</v>
      </c>
      <c r="C156" s="20">
        <v>493977410</v>
      </c>
      <c r="D156" s="27">
        <v>94.61</v>
      </c>
      <c r="E156" s="20">
        <f t="shared" si="7"/>
        <v>522119660</v>
      </c>
      <c r="F156" s="20">
        <v>0</v>
      </c>
      <c r="G156" s="20">
        <v>871110</v>
      </c>
      <c r="H156" s="20">
        <f t="shared" si="8"/>
        <v>522990770</v>
      </c>
    </row>
    <row r="157" spans="1:8" ht="15">
      <c r="A157" s="25" t="s">
        <v>721</v>
      </c>
      <c r="B157" s="10" t="s">
        <v>158</v>
      </c>
      <c r="C157" s="20">
        <v>788389400</v>
      </c>
      <c r="D157" s="27">
        <v>106.23</v>
      </c>
      <c r="E157" s="20">
        <f t="shared" si="7"/>
        <v>742153252</v>
      </c>
      <c r="F157" s="20">
        <v>0</v>
      </c>
      <c r="G157" s="20">
        <v>0</v>
      </c>
      <c r="H157" s="20">
        <f t="shared" si="8"/>
        <v>742153252</v>
      </c>
    </row>
    <row r="158" spans="1:8" ht="15">
      <c r="A158" s="25" t="s">
        <v>722</v>
      </c>
      <c r="B158" s="10" t="s">
        <v>159</v>
      </c>
      <c r="C158" s="20">
        <v>733574700</v>
      </c>
      <c r="D158" s="27">
        <v>100.86</v>
      </c>
      <c r="E158" s="20">
        <f t="shared" si="7"/>
        <v>727319750</v>
      </c>
      <c r="F158" s="20">
        <v>0</v>
      </c>
      <c r="G158" s="20">
        <v>4874955</v>
      </c>
      <c r="H158" s="20">
        <f t="shared" si="8"/>
        <v>732194705</v>
      </c>
    </row>
    <row r="159" spans="1:8" ht="15">
      <c r="A159" s="25" t="s">
        <v>723</v>
      </c>
      <c r="B159" s="10" t="s">
        <v>160</v>
      </c>
      <c r="C159" s="20">
        <v>574007200</v>
      </c>
      <c r="D159" s="27">
        <v>97.01</v>
      </c>
      <c r="E159" s="20">
        <f t="shared" si="7"/>
        <v>591699000</v>
      </c>
      <c r="F159" s="20">
        <v>0</v>
      </c>
      <c r="G159" s="20">
        <v>1615004</v>
      </c>
      <c r="H159" s="20">
        <f t="shared" si="8"/>
        <v>593314004</v>
      </c>
    </row>
    <row r="160" spans="1:8" ht="15">
      <c r="A160" s="25" t="s">
        <v>724</v>
      </c>
      <c r="B160" s="10" t="s">
        <v>161</v>
      </c>
      <c r="C160" s="20">
        <v>111879500</v>
      </c>
      <c r="D160" s="27">
        <v>89.11</v>
      </c>
      <c r="E160" s="20">
        <f t="shared" si="7"/>
        <v>125552127</v>
      </c>
      <c r="F160" s="20">
        <v>0</v>
      </c>
      <c r="G160" s="20">
        <v>100</v>
      </c>
      <c r="H160" s="20">
        <f t="shared" si="8"/>
        <v>125552227</v>
      </c>
    </row>
    <row r="161" spans="1:8" ht="15">
      <c r="A161" s="25" t="s">
        <v>731</v>
      </c>
      <c r="B161" s="10" t="s">
        <v>162</v>
      </c>
      <c r="C161" s="20">
        <v>1668753904</v>
      </c>
      <c r="D161" s="27">
        <v>95.35</v>
      </c>
      <c r="E161" s="20">
        <f t="shared" si="7"/>
        <v>1750135190</v>
      </c>
      <c r="F161" s="20">
        <v>0</v>
      </c>
      <c r="G161" s="20">
        <v>28610678</v>
      </c>
      <c r="H161" s="20">
        <f t="shared" si="8"/>
        <v>1778745868</v>
      </c>
    </row>
    <row r="162" spans="1:8" ht="15">
      <c r="A162" s="25" t="s">
        <v>732</v>
      </c>
      <c r="B162" s="10" t="s">
        <v>163</v>
      </c>
      <c r="C162" s="20">
        <v>7706420700</v>
      </c>
      <c r="D162" s="27">
        <v>92.6</v>
      </c>
      <c r="E162" s="20">
        <f t="shared" si="7"/>
        <v>8322268575</v>
      </c>
      <c r="F162" s="20">
        <v>0</v>
      </c>
      <c r="G162" s="20">
        <v>17985728</v>
      </c>
      <c r="H162" s="20">
        <f t="shared" si="8"/>
        <v>8340254303</v>
      </c>
    </row>
    <row r="163" spans="1:8" ht="15">
      <c r="A163" s="25" t="s">
        <v>733</v>
      </c>
      <c r="B163" s="10" t="s">
        <v>164</v>
      </c>
      <c r="C163" s="20">
        <v>88382200</v>
      </c>
      <c r="D163" s="27">
        <v>104.45</v>
      </c>
      <c r="E163" s="20">
        <f t="shared" si="7"/>
        <v>84616754</v>
      </c>
      <c r="F163" s="20">
        <v>0</v>
      </c>
      <c r="G163" s="20">
        <v>346328</v>
      </c>
      <c r="H163" s="20">
        <f t="shared" si="8"/>
        <v>84963082</v>
      </c>
    </row>
    <row r="164" spans="1:8" ht="15">
      <c r="A164" s="25" t="s">
        <v>734</v>
      </c>
      <c r="B164" s="10" t="s">
        <v>165</v>
      </c>
      <c r="C164" s="20">
        <v>273093700</v>
      </c>
      <c r="D164" s="27">
        <v>108.91</v>
      </c>
      <c r="E164" s="20">
        <f t="shared" si="7"/>
        <v>250751722</v>
      </c>
      <c r="F164" s="20">
        <v>0</v>
      </c>
      <c r="G164" s="20">
        <v>0</v>
      </c>
      <c r="H164" s="20">
        <f t="shared" si="8"/>
        <v>250751722</v>
      </c>
    </row>
    <row r="165" spans="1:8" ht="15">
      <c r="A165" s="25" t="s">
        <v>735</v>
      </c>
      <c r="B165" s="10" t="s">
        <v>166</v>
      </c>
      <c r="C165" s="20">
        <v>1062820100</v>
      </c>
      <c r="D165" s="27">
        <v>100.29</v>
      </c>
      <c r="E165" s="20">
        <f t="shared" si="7"/>
        <v>1059746834</v>
      </c>
      <c r="F165" s="20">
        <v>0</v>
      </c>
      <c r="G165" s="20">
        <v>0</v>
      </c>
      <c r="H165" s="20">
        <f t="shared" si="8"/>
        <v>1059746834</v>
      </c>
    </row>
    <row r="166" spans="1:8" ht="15">
      <c r="A166" s="25" t="s">
        <v>736</v>
      </c>
      <c r="B166" s="10" t="s">
        <v>167</v>
      </c>
      <c r="C166" s="20">
        <v>163404200</v>
      </c>
      <c r="D166" s="27">
        <v>75.19</v>
      </c>
      <c r="E166" s="20">
        <f t="shared" si="7"/>
        <v>217321718</v>
      </c>
      <c r="F166" s="20">
        <v>0</v>
      </c>
      <c r="G166" s="20">
        <v>0</v>
      </c>
      <c r="H166" s="20">
        <f t="shared" si="8"/>
        <v>217321718</v>
      </c>
    </row>
    <row r="167" spans="1:8" ht="15">
      <c r="A167" s="25" t="s">
        <v>737</v>
      </c>
      <c r="B167" s="10" t="s">
        <v>168</v>
      </c>
      <c r="C167" s="20">
        <v>516207850</v>
      </c>
      <c r="D167" s="27">
        <v>98.78</v>
      </c>
      <c r="E167" s="20">
        <f t="shared" si="7"/>
        <v>522583367</v>
      </c>
      <c r="F167" s="20">
        <v>0</v>
      </c>
      <c r="G167" s="20">
        <v>0</v>
      </c>
      <c r="H167" s="20">
        <f t="shared" si="8"/>
        <v>522583367</v>
      </c>
    </row>
    <row r="168" spans="1:8" s="74" customFormat="1" ht="15">
      <c r="A168" s="72" t="s">
        <v>738</v>
      </c>
      <c r="B168" s="71" t="s">
        <v>869</v>
      </c>
      <c r="C168" s="73">
        <v>4390203000</v>
      </c>
      <c r="D168" s="66">
        <v>100.64</v>
      </c>
      <c r="E168" s="73">
        <f t="shared" si="7"/>
        <v>4362284380</v>
      </c>
      <c r="F168" s="73">
        <v>0</v>
      </c>
      <c r="G168" s="73">
        <v>6367200</v>
      </c>
      <c r="H168" s="73">
        <f t="shared" si="8"/>
        <v>4368651580</v>
      </c>
    </row>
    <row r="169" spans="1:8" ht="15">
      <c r="A169" s="25" t="s">
        <v>739</v>
      </c>
      <c r="B169" s="10" t="s">
        <v>169</v>
      </c>
      <c r="C169" s="20">
        <v>1258296400</v>
      </c>
      <c r="D169" s="27">
        <v>92.86</v>
      </c>
      <c r="E169" s="20">
        <f t="shared" si="7"/>
        <v>1355046737</v>
      </c>
      <c r="F169" s="20">
        <v>0</v>
      </c>
      <c r="G169" s="20">
        <v>952350</v>
      </c>
      <c r="H169" s="20">
        <f t="shared" si="8"/>
        <v>1355999087</v>
      </c>
    </row>
    <row r="170" spans="1:8" ht="15">
      <c r="A170" s="25" t="s">
        <v>740</v>
      </c>
      <c r="B170" s="10" t="s">
        <v>170</v>
      </c>
      <c r="C170" s="20">
        <v>2247986600</v>
      </c>
      <c r="D170" s="27">
        <v>98.17</v>
      </c>
      <c r="E170" s="20">
        <f t="shared" si="7"/>
        <v>2289891617</v>
      </c>
      <c r="F170" s="20">
        <v>0</v>
      </c>
      <c r="G170" s="20">
        <v>5663400</v>
      </c>
      <c r="H170" s="20">
        <f t="shared" si="8"/>
        <v>2295555017</v>
      </c>
    </row>
    <row r="171" spans="1:8" ht="15">
      <c r="A171" s="25" t="s">
        <v>741</v>
      </c>
      <c r="B171" s="10" t="s">
        <v>171</v>
      </c>
      <c r="C171" s="20">
        <v>826758800</v>
      </c>
      <c r="D171" s="27">
        <v>100.16</v>
      </c>
      <c r="E171" s="20">
        <f t="shared" si="7"/>
        <v>825438099</v>
      </c>
      <c r="F171" s="20">
        <v>0</v>
      </c>
      <c r="G171" s="20">
        <v>847722</v>
      </c>
      <c r="H171" s="20">
        <f t="shared" si="8"/>
        <v>826285821</v>
      </c>
    </row>
    <row r="172" spans="1:8" ht="15">
      <c r="A172" s="25" t="s">
        <v>742</v>
      </c>
      <c r="B172" s="10" t="s">
        <v>172</v>
      </c>
      <c r="C172" s="20">
        <v>38435600</v>
      </c>
      <c r="D172" s="27">
        <v>103.9</v>
      </c>
      <c r="E172" s="20">
        <f t="shared" si="7"/>
        <v>36992878</v>
      </c>
      <c r="F172" s="20">
        <v>0</v>
      </c>
      <c r="G172" s="20">
        <v>0</v>
      </c>
      <c r="H172" s="20">
        <f t="shared" si="8"/>
        <v>36992878</v>
      </c>
    </row>
    <row r="173" spans="1:8" ht="15">
      <c r="A173" s="25" t="s">
        <v>743</v>
      </c>
      <c r="B173" s="10" t="s">
        <v>173</v>
      </c>
      <c r="C173" s="20">
        <v>115469200</v>
      </c>
      <c r="D173" s="27">
        <v>98.91</v>
      </c>
      <c r="E173" s="20">
        <f t="shared" si="7"/>
        <v>116741684</v>
      </c>
      <c r="F173" s="20">
        <v>0</v>
      </c>
      <c r="G173" s="20">
        <v>100</v>
      </c>
      <c r="H173" s="20">
        <f t="shared" si="8"/>
        <v>116741784</v>
      </c>
    </row>
    <row r="174" spans="1:8" ht="15">
      <c r="A174" s="25" t="s">
        <v>744</v>
      </c>
      <c r="B174" s="10" t="s">
        <v>174</v>
      </c>
      <c r="C174" s="20">
        <v>213617400</v>
      </c>
      <c r="D174" s="27">
        <v>100.22</v>
      </c>
      <c r="E174" s="20">
        <f t="shared" si="7"/>
        <v>213148473</v>
      </c>
      <c r="F174" s="20">
        <v>0</v>
      </c>
      <c r="G174" s="20">
        <v>338426</v>
      </c>
      <c r="H174" s="20">
        <f t="shared" si="8"/>
        <v>213486899</v>
      </c>
    </row>
    <row r="175" spans="1:8" ht="15">
      <c r="A175" s="25" t="s">
        <v>745</v>
      </c>
      <c r="B175" s="10" t="s">
        <v>175</v>
      </c>
      <c r="C175" s="20">
        <v>592795800</v>
      </c>
      <c r="D175" s="27">
        <v>99.73</v>
      </c>
      <c r="E175" s="20">
        <f t="shared" si="7"/>
        <v>594400682</v>
      </c>
      <c r="F175" s="20">
        <v>0</v>
      </c>
      <c r="G175" s="20">
        <v>200</v>
      </c>
      <c r="H175" s="20">
        <f t="shared" si="8"/>
        <v>594400882</v>
      </c>
    </row>
    <row r="176" spans="1:8" ht="15">
      <c r="A176" s="25" t="s">
        <v>746</v>
      </c>
      <c r="B176" s="10" t="s">
        <v>176</v>
      </c>
      <c r="C176" s="20">
        <v>261645000</v>
      </c>
      <c r="D176" s="27">
        <v>96.87</v>
      </c>
      <c r="E176" s="20">
        <f t="shared" si="7"/>
        <v>270099102</v>
      </c>
      <c r="F176" s="20">
        <v>0</v>
      </c>
      <c r="G176" s="20">
        <v>100</v>
      </c>
      <c r="H176" s="20">
        <f t="shared" si="8"/>
        <v>270099202</v>
      </c>
    </row>
    <row r="177" spans="1:8" ht="15">
      <c r="A177" s="25" t="s">
        <v>747</v>
      </c>
      <c r="B177" s="10" t="s">
        <v>177</v>
      </c>
      <c r="C177" s="20">
        <v>240732900</v>
      </c>
      <c r="D177" s="27">
        <v>96.87</v>
      </c>
      <c r="E177" s="20">
        <f t="shared" si="7"/>
        <v>248511304</v>
      </c>
      <c r="F177" s="20">
        <v>0</v>
      </c>
      <c r="G177" s="20">
        <v>4383322</v>
      </c>
      <c r="H177" s="20">
        <f t="shared" si="8"/>
        <v>252894626</v>
      </c>
    </row>
    <row r="178" spans="1:8" ht="15">
      <c r="A178" s="25" t="s">
        <v>748</v>
      </c>
      <c r="B178" s="10" t="s">
        <v>178</v>
      </c>
      <c r="C178" s="20">
        <v>276071800</v>
      </c>
      <c r="D178" s="27">
        <v>96.48</v>
      </c>
      <c r="E178" s="20">
        <f t="shared" si="7"/>
        <v>286144071</v>
      </c>
      <c r="F178" s="20">
        <v>0</v>
      </c>
      <c r="G178" s="20">
        <v>100</v>
      </c>
      <c r="H178" s="20">
        <f t="shared" si="8"/>
        <v>286144171</v>
      </c>
    </row>
    <row r="179" spans="1:8" ht="15">
      <c r="A179" s="25" t="s">
        <v>749</v>
      </c>
      <c r="B179" s="10" t="s">
        <v>179</v>
      </c>
      <c r="C179" s="20">
        <v>253688400</v>
      </c>
      <c r="D179" s="27">
        <v>92.56</v>
      </c>
      <c r="E179" s="20">
        <f t="shared" si="7"/>
        <v>274079948</v>
      </c>
      <c r="F179" s="20">
        <v>0</v>
      </c>
      <c r="G179" s="20">
        <v>0</v>
      </c>
      <c r="H179" s="20">
        <f t="shared" si="8"/>
        <v>274079948</v>
      </c>
    </row>
    <row r="180" spans="1:8" ht="15">
      <c r="A180" s="25" t="s">
        <v>750</v>
      </c>
      <c r="B180" s="10" t="s">
        <v>180</v>
      </c>
      <c r="C180" s="20">
        <v>2346080900</v>
      </c>
      <c r="D180" s="27">
        <v>98.53</v>
      </c>
      <c r="E180" s="20">
        <f t="shared" si="7"/>
        <v>2381082817</v>
      </c>
      <c r="F180" s="20">
        <v>0</v>
      </c>
      <c r="G180" s="20">
        <v>3970666</v>
      </c>
      <c r="H180" s="20">
        <f t="shared" si="8"/>
        <v>2385053483</v>
      </c>
    </row>
    <row r="181" spans="1:8" ht="15">
      <c r="A181" s="25" t="s">
        <v>751</v>
      </c>
      <c r="B181" s="10" t="s">
        <v>181</v>
      </c>
      <c r="C181" s="20">
        <v>421347800</v>
      </c>
      <c r="D181" s="27">
        <v>90.47</v>
      </c>
      <c r="E181" s="20">
        <f t="shared" si="7"/>
        <v>465732066</v>
      </c>
      <c r="F181" s="20">
        <v>0</v>
      </c>
      <c r="G181" s="20">
        <v>509497</v>
      </c>
      <c r="H181" s="20">
        <f t="shared" si="8"/>
        <v>466241563</v>
      </c>
    </row>
    <row r="182" spans="1:8" ht="15">
      <c r="A182" s="25" t="s">
        <v>752</v>
      </c>
      <c r="B182" s="10" t="s">
        <v>853</v>
      </c>
      <c r="C182" s="20">
        <v>43871000</v>
      </c>
      <c r="D182" s="27">
        <v>99.68</v>
      </c>
      <c r="E182" s="20">
        <f t="shared" si="7"/>
        <v>44011838</v>
      </c>
      <c r="F182" s="20">
        <v>0</v>
      </c>
      <c r="G182" s="20">
        <v>0</v>
      </c>
      <c r="H182" s="20">
        <f t="shared" si="8"/>
        <v>44011838</v>
      </c>
    </row>
    <row r="183" spans="1:8" ht="15">
      <c r="A183" s="25" t="s">
        <v>753</v>
      </c>
      <c r="B183" s="10" t="s">
        <v>182</v>
      </c>
      <c r="C183" s="20">
        <v>503042000</v>
      </c>
      <c r="D183" s="27">
        <v>97.94</v>
      </c>
      <c r="E183" s="20">
        <f t="shared" si="7"/>
        <v>513622626</v>
      </c>
      <c r="F183" s="20">
        <v>0</v>
      </c>
      <c r="G183" s="20">
        <v>1061965</v>
      </c>
      <c r="H183" s="20">
        <f t="shared" si="8"/>
        <v>514684591</v>
      </c>
    </row>
    <row r="184" spans="1:8" ht="15">
      <c r="A184" s="25" t="s">
        <v>754</v>
      </c>
      <c r="B184" s="10" t="s">
        <v>183</v>
      </c>
      <c r="C184" s="20">
        <v>325739500</v>
      </c>
      <c r="D184" s="27">
        <v>94.19</v>
      </c>
      <c r="E184" s="20">
        <f t="shared" si="7"/>
        <v>345832360</v>
      </c>
      <c r="F184" s="20">
        <v>0</v>
      </c>
      <c r="G184" s="20">
        <v>100</v>
      </c>
      <c r="H184" s="20">
        <f t="shared" si="8"/>
        <v>345832460</v>
      </c>
    </row>
    <row r="185" spans="1:8" ht="15">
      <c r="A185" s="25" t="s">
        <v>730</v>
      </c>
      <c r="B185" s="10" t="s">
        <v>184</v>
      </c>
      <c r="C185" s="20">
        <v>412064800</v>
      </c>
      <c r="D185" s="27">
        <v>96.55</v>
      </c>
      <c r="E185" s="20">
        <f t="shared" si="7"/>
        <v>426789021</v>
      </c>
      <c r="F185" s="20">
        <v>0</v>
      </c>
      <c r="G185" s="20">
        <v>100</v>
      </c>
      <c r="H185" s="20">
        <f t="shared" si="8"/>
        <v>426789121</v>
      </c>
    </row>
    <row r="186" spans="1:8" ht="15">
      <c r="A186" s="25" t="s">
        <v>729</v>
      </c>
      <c r="B186" s="10" t="s">
        <v>185</v>
      </c>
      <c r="C186" s="20">
        <v>17165200</v>
      </c>
      <c r="D186" s="27">
        <v>100.42</v>
      </c>
      <c r="E186" s="20">
        <f t="shared" si="7"/>
        <v>17093408</v>
      </c>
      <c r="F186" s="20">
        <v>0</v>
      </c>
      <c r="G186" s="20">
        <v>1096</v>
      </c>
      <c r="H186" s="20">
        <f t="shared" si="8"/>
        <v>17094504</v>
      </c>
    </row>
    <row r="187" spans="1:8" ht="15">
      <c r="A187" s="67" t="s">
        <v>728</v>
      </c>
      <c r="B187" s="70" t="s">
        <v>864</v>
      </c>
      <c r="C187" s="68">
        <v>3170900540</v>
      </c>
      <c r="D187" s="69">
        <v>91.41</v>
      </c>
      <c r="E187" s="68">
        <f t="shared" si="7"/>
        <v>3468877081</v>
      </c>
      <c r="F187" s="68">
        <v>0</v>
      </c>
      <c r="G187" s="68">
        <v>7478238</v>
      </c>
      <c r="H187" s="68">
        <f t="shared" si="8"/>
        <v>3476355319</v>
      </c>
    </row>
    <row r="188" spans="1:8" ht="15">
      <c r="A188" s="25" t="s">
        <v>727</v>
      </c>
      <c r="B188" s="10" t="s">
        <v>186</v>
      </c>
      <c r="C188" s="20">
        <v>704991300</v>
      </c>
      <c r="D188" s="27">
        <v>92.64</v>
      </c>
      <c r="E188" s="20">
        <f t="shared" si="7"/>
        <v>761000972</v>
      </c>
      <c r="F188" s="20">
        <v>0</v>
      </c>
      <c r="G188" s="20">
        <v>200</v>
      </c>
      <c r="H188" s="20">
        <f t="shared" si="8"/>
        <v>761001172</v>
      </c>
    </row>
    <row r="189" spans="1:8" ht="15">
      <c r="A189" s="25" t="s">
        <v>726</v>
      </c>
      <c r="B189" s="10" t="s">
        <v>187</v>
      </c>
      <c r="C189" s="20">
        <v>2634383150</v>
      </c>
      <c r="D189" s="27">
        <v>100.14</v>
      </c>
      <c r="E189" s="20">
        <f t="shared" si="7"/>
        <v>2630700170</v>
      </c>
      <c r="F189" s="20">
        <v>0</v>
      </c>
      <c r="G189" s="20">
        <v>5412999</v>
      </c>
      <c r="H189" s="20">
        <f t="shared" si="8"/>
        <v>2636113169</v>
      </c>
    </row>
    <row r="190" spans="1:8" ht="15">
      <c r="A190" s="25" t="s">
        <v>725</v>
      </c>
      <c r="B190" s="10" t="s">
        <v>188</v>
      </c>
      <c r="C190" s="20">
        <v>66319900</v>
      </c>
      <c r="D190" s="27">
        <v>96.91</v>
      </c>
      <c r="E190" s="20">
        <f t="shared" si="7"/>
        <v>68434527</v>
      </c>
      <c r="F190" s="20">
        <v>0</v>
      </c>
      <c r="G190" s="20">
        <v>70147</v>
      </c>
      <c r="H190" s="20">
        <f t="shared" si="8"/>
        <v>68504674</v>
      </c>
    </row>
    <row r="191" spans="1:8" ht="15">
      <c r="A191" s="25"/>
      <c r="B191" s="10"/>
      <c r="C191" s="20"/>
      <c r="D191" s="33"/>
      <c r="E191" s="20"/>
      <c r="F191" s="20"/>
      <c r="G191" s="20"/>
      <c r="H191" s="20"/>
    </row>
    <row r="192" spans="1:8" ht="15.75">
      <c r="A192" s="25"/>
      <c r="B192" s="46" t="s">
        <v>566</v>
      </c>
      <c r="C192" s="47">
        <f>SUM(C154:C191)</f>
        <v>36279179558</v>
      </c>
      <c r="D192" s="35">
        <f>((+C192/E192)*100)</f>
        <v>96.35534244946679</v>
      </c>
      <c r="E192" s="47">
        <f>SUM(E154:E191)</f>
        <v>37651445821</v>
      </c>
      <c r="F192" s="47">
        <f>SUM(F154:F191)</f>
        <v>0</v>
      </c>
      <c r="G192" s="47">
        <f>SUM(G154:G191)</f>
        <v>92926630</v>
      </c>
      <c r="H192" s="47">
        <f>SUM(H154:H191)</f>
        <v>37744372451</v>
      </c>
    </row>
    <row r="193" spans="1:8" ht="15">
      <c r="A193" s="25"/>
      <c r="B193" s="10"/>
      <c r="C193" s="19"/>
      <c r="D193" s="33"/>
      <c r="E193" s="19"/>
      <c r="F193" s="19"/>
      <c r="G193" s="19"/>
      <c r="H193" s="19"/>
    </row>
    <row r="194" spans="1:8" ht="9" customHeight="1">
      <c r="A194" s="36"/>
      <c r="B194" s="37"/>
      <c r="C194" s="38"/>
      <c r="D194" s="38"/>
      <c r="E194" s="48"/>
      <c r="F194" s="48"/>
      <c r="G194" s="48"/>
      <c r="H194" s="48"/>
    </row>
    <row r="195" spans="1:8" ht="15.75">
      <c r="A195" s="25"/>
      <c r="B195" s="39" t="s">
        <v>189</v>
      </c>
      <c r="C195" s="20"/>
      <c r="D195" s="27"/>
      <c r="E195" s="19"/>
      <c r="F195" s="19"/>
      <c r="G195" s="19"/>
      <c r="H195" s="19"/>
    </row>
    <row r="196" spans="1:8" ht="15">
      <c r="A196" s="25" t="s">
        <v>755</v>
      </c>
      <c r="B196" s="10" t="s">
        <v>190</v>
      </c>
      <c r="C196" s="20">
        <v>7499656900</v>
      </c>
      <c r="D196" s="27">
        <v>89.03</v>
      </c>
      <c r="E196" s="20">
        <f aca="true" t="shared" si="9" ref="E196:E211">ROUND(((C196/D196)*100),0)</f>
        <v>8423741323</v>
      </c>
      <c r="F196" s="20">
        <v>0</v>
      </c>
      <c r="G196" s="20">
        <v>827659</v>
      </c>
      <c r="H196" s="20">
        <f aca="true" t="shared" si="10" ref="H196:H211">+E196+G196</f>
        <v>8424568982</v>
      </c>
    </row>
    <row r="197" spans="1:8" ht="15">
      <c r="A197" s="25" t="s">
        <v>756</v>
      </c>
      <c r="B197" s="10" t="s">
        <v>191</v>
      </c>
      <c r="C197" s="20">
        <v>2813625300</v>
      </c>
      <c r="D197" s="27">
        <v>99.47</v>
      </c>
      <c r="E197" s="20">
        <f t="shared" si="9"/>
        <v>2828616970</v>
      </c>
      <c r="F197" s="20">
        <v>0</v>
      </c>
      <c r="G197" s="20">
        <v>612446</v>
      </c>
      <c r="H197" s="20">
        <f t="shared" si="10"/>
        <v>2829229416</v>
      </c>
    </row>
    <row r="198" spans="1:8" ht="15">
      <c r="A198" s="25" t="s">
        <v>757</v>
      </c>
      <c r="B198" s="10" t="s">
        <v>192</v>
      </c>
      <c r="C198" s="20">
        <v>453230800</v>
      </c>
      <c r="D198" s="27">
        <v>99</v>
      </c>
      <c r="E198" s="20">
        <f t="shared" si="9"/>
        <v>457808889</v>
      </c>
      <c r="F198" s="20">
        <v>0</v>
      </c>
      <c r="G198" s="20">
        <v>24201</v>
      </c>
      <c r="H198" s="20">
        <f t="shared" si="10"/>
        <v>457833090</v>
      </c>
    </row>
    <row r="199" spans="1:8" ht="15">
      <c r="A199" s="25" t="s">
        <v>758</v>
      </c>
      <c r="B199" s="10" t="s">
        <v>193</v>
      </c>
      <c r="C199" s="20">
        <v>878998500</v>
      </c>
      <c r="D199" s="27">
        <v>98.18</v>
      </c>
      <c r="E199" s="20">
        <f t="shared" si="9"/>
        <v>895292829</v>
      </c>
      <c r="F199" s="20">
        <v>0</v>
      </c>
      <c r="G199" s="20">
        <v>0</v>
      </c>
      <c r="H199" s="20">
        <f t="shared" si="10"/>
        <v>895292829</v>
      </c>
    </row>
    <row r="200" spans="1:8" ht="15">
      <c r="A200" s="25" t="s">
        <v>759</v>
      </c>
      <c r="B200" s="10" t="s">
        <v>194</v>
      </c>
      <c r="C200" s="20">
        <v>3621088200</v>
      </c>
      <c r="D200" s="27">
        <v>93.21</v>
      </c>
      <c r="E200" s="20">
        <f t="shared" si="9"/>
        <v>3884870937</v>
      </c>
      <c r="F200" s="20">
        <v>0</v>
      </c>
      <c r="G200" s="20">
        <v>4172271</v>
      </c>
      <c r="H200" s="20">
        <f t="shared" si="10"/>
        <v>3889043208</v>
      </c>
    </row>
    <row r="201" spans="1:8" ht="15">
      <c r="A201" s="25" t="s">
        <v>760</v>
      </c>
      <c r="B201" s="10" t="s">
        <v>195</v>
      </c>
      <c r="C201" s="20">
        <v>2732077300</v>
      </c>
      <c r="D201" s="27">
        <v>103.26</v>
      </c>
      <c r="E201" s="20">
        <f t="shared" si="9"/>
        <v>2645823455</v>
      </c>
      <c r="F201" s="20">
        <v>0</v>
      </c>
      <c r="G201" s="20">
        <v>7898823</v>
      </c>
      <c r="H201" s="20">
        <f t="shared" si="10"/>
        <v>2653722278</v>
      </c>
    </row>
    <row r="202" spans="1:8" ht="15">
      <c r="A202" s="25" t="s">
        <v>761</v>
      </c>
      <c r="B202" s="10" t="s">
        <v>196</v>
      </c>
      <c r="C202" s="20">
        <v>2581640500</v>
      </c>
      <c r="D202" s="27">
        <v>98.83</v>
      </c>
      <c r="E202" s="20">
        <f t="shared" si="9"/>
        <v>2612203278</v>
      </c>
      <c r="F202" s="20">
        <v>0</v>
      </c>
      <c r="G202" s="20">
        <v>445357</v>
      </c>
      <c r="H202" s="20">
        <f t="shared" si="10"/>
        <v>2612648635</v>
      </c>
    </row>
    <row r="203" spans="1:8" ht="15">
      <c r="A203" s="25" t="s">
        <v>762</v>
      </c>
      <c r="B203" s="10" t="s">
        <v>197</v>
      </c>
      <c r="C203" s="20">
        <v>11554005800</v>
      </c>
      <c r="D203" s="27">
        <v>94.83</v>
      </c>
      <c r="E203" s="20">
        <f t="shared" si="9"/>
        <v>12183914162</v>
      </c>
      <c r="F203" s="20">
        <v>0</v>
      </c>
      <c r="G203" s="20">
        <v>2812574</v>
      </c>
      <c r="H203" s="20">
        <f t="shared" si="10"/>
        <v>12186726736</v>
      </c>
    </row>
    <row r="204" spans="1:8" ht="15">
      <c r="A204" s="25" t="s">
        <v>763</v>
      </c>
      <c r="B204" s="10" t="s">
        <v>198</v>
      </c>
      <c r="C204" s="20">
        <v>4562274600</v>
      </c>
      <c r="D204" s="27">
        <v>94.37</v>
      </c>
      <c r="E204" s="20">
        <f t="shared" si="9"/>
        <v>4834454382</v>
      </c>
      <c r="F204" s="20">
        <v>0</v>
      </c>
      <c r="G204" s="20">
        <v>0</v>
      </c>
      <c r="H204" s="20">
        <f t="shared" si="10"/>
        <v>4834454382</v>
      </c>
    </row>
    <row r="205" spans="1:8" ht="15">
      <c r="A205" s="25" t="s">
        <v>764</v>
      </c>
      <c r="B205" s="10" t="s">
        <v>199</v>
      </c>
      <c r="C205" s="20">
        <v>4454004600</v>
      </c>
      <c r="D205" s="27">
        <v>98.95</v>
      </c>
      <c r="E205" s="20">
        <f t="shared" si="9"/>
        <v>4501267913</v>
      </c>
      <c r="F205" s="20">
        <v>0</v>
      </c>
      <c r="G205" s="20">
        <v>308488</v>
      </c>
      <c r="H205" s="20">
        <f t="shared" si="10"/>
        <v>4501576401</v>
      </c>
    </row>
    <row r="206" spans="1:8" ht="15">
      <c r="A206" s="25" t="s">
        <v>765</v>
      </c>
      <c r="B206" s="10" t="s">
        <v>200</v>
      </c>
      <c r="C206" s="20">
        <v>1852819000</v>
      </c>
      <c r="D206" s="27">
        <v>96.93</v>
      </c>
      <c r="E206" s="20">
        <f t="shared" si="9"/>
        <v>1911502115</v>
      </c>
      <c r="F206" s="20">
        <v>0</v>
      </c>
      <c r="G206" s="20">
        <v>4113457</v>
      </c>
      <c r="H206" s="20">
        <f t="shared" si="10"/>
        <v>1915615572</v>
      </c>
    </row>
    <row r="207" spans="1:8" ht="15">
      <c r="A207" s="25" t="s">
        <v>766</v>
      </c>
      <c r="B207" s="10" t="s">
        <v>201</v>
      </c>
      <c r="C207" s="20">
        <v>468451000</v>
      </c>
      <c r="D207" s="27">
        <v>96.45</v>
      </c>
      <c r="E207" s="20">
        <f t="shared" si="9"/>
        <v>485693105</v>
      </c>
      <c r="F207" s="20">
        <v>0</v>
      </c>
      <c r="G207" s="20">
        <v>142823</v>
      </c>
      <c r="H207" s="20">
        <f t="shared" si="10"/>
        <v>485835928</v>
      </c>
    </row>
    <row r="208" spans="1:8" ht="15">
      <c r="A208" s="25" t="s">
        <v>767</v>
      </c>
      <c r="B208" s="10" t="s">
        <v>202</v>
      </c>
      <c r="C208" s="20">
        <v>209487200</v>
      </c>
      <c r="D208" s="27">
        <v>96.18</v>
      </c>
      <c r="E208" s="20">
        <f t="shared" si="9"/>
        <v>217807444</v>
      </c>
      <c r="F208" s="20">
        <v>0</v>
      </c>
      <c r="G208" s="20">
        <v>75099</v>
      </c>
      <c r="H208" s="20">
        <f t="shared" si="10"/>
        <v>217882543</v>
      </c>
    </row>
    <row r="209" spans="1:8" ht="15">
      <c r="A209" s="25" t="s">
        <v>768</v>
      </c>
      <c r="B209" s="10" t="s">
        <v>203</v>
      </c>
      <c r="C209" s="20">
        <v>1408348500</v>
      </c>
      <c r="D209" s="27">
        <v>103.99</v>
      </c>
      <c r="E209" s="20">
        <f t="shared" si="9"/>
        <v>1354311472</v>
      </c>
      <c r="F209" s="20">
        <v>0</v>
      </c>
      <c r="G209" s="20">
        <v>2028904</v>
      </c>
      <c r="H209" s="20">
        <f t="shared" si="10"/>
        <v>1356340376</v>
      </c>
    </row>
    <row r="210" spans="1:8" ht="15">
      <c r="A210" s="25" t="s">
        <v>769</v>
      </c>
      <c r="B210" s="10" t="s">
        <v>204</v>
      </c>
      <c r="C210" s="20">
        <v>2294057000</v>
      </c>
      <c r="D210" s="27">
        <v>104.68</v>
      </c>
      <c r="E210" s="20">
        <f t="shared" si="9"/>
        <v>2191495032</v>
      </c>
      <c r="F210" s="20">
        <v>0</v>
      </c>
      <c r="G210" s="20">
        <v>257735</v>
      </c>
      <c r="H210" s="20">
        <f t="shared" si="10"/>
        <v>2191752767</v>
      </c>
    </row>
    <row r="211" spans="1:8" ht="15">
      <c r="A211" s="25" t="s">
        <v>770</v>
      </c>
      <c r="B211" s="10" t="s">
        <v>205</v>
      </c>
      <c r="C211" s="20">
        <v>176283500</v>
      </c>
      <c r="D211" s="27">
        <v>105.43</v>
      </c>
      <c r="E211" s="20">
        <f t="shared" si="9"/>
        <v>167204306</v>
      </c>
      <c r="F211" s="20">
        <v>0</v>
      </c>
      <c r="G211" s="20">
        <v>0</v>
      </c>
      <c r="H211" s="20">
        <f t="shared" si="10"/>
        <v>167204306</v>
      </c>
    </row>
    <row r="212" spans="1:8" ht="15">
      <c r="A212" s="25"/>
      <c r="B212" s="10"/>
      <c r="C212" s="20"/>
      <c r="D212" s="27"/>
      <c r="E212" s="20"/>
      <c r="F212" s="20"/>
      <c r="G212" s="20"/>
      <c r="H212" s="20"/>
    </row>
    <row r="213" spans="1:8" ht="15.75">
      <c r="A213" s="25"/>
      <c r="B213" s="46" t="s">
        <v>567</v>
      </c>
      <c r="C213" s="47">
        <f>SUM(C196:C212)</f>
        <v>47560048700</v>
      </c>
      <c r="D213" s="35">
        <f>((+C213/E213)*100)</f>
        <v>95.8949137036841</v>
      </c>
      <c r="E213" s="47">
        <f>SUM(E196:E212)</f>
        <v>49596007612</v>
      </c>
      <c r="F213" s="47">
        <f>SUM(F196:F212)</f>
        <v>0</v>
      </c>
      <c r="G213" s="47">
        <f>SUM(G196:G212)</f>
        <v>23719837</v>
      </c>
      <c r="H213" s="47">
        <f>SUM(H196:H212)</f>
        <v>49619727449</v>
      </c>
    </row>
    <row r="214" spans="1:8" ht="15">
      <c r="A214" s="25"/>
      <c r="B214" s="10"/>
      <c r="C214" s="19"/>
      <c r="D214" s="33"/>
      <c r="E214" s="19"/>
      <c r="F214" s="19"/>
      <c r="G214" s="19"/>
      <c r="H214" s="19"/>
    </row>
    <row r="215" spans="1:8" ht="9" customHeight="1">
      <c r="A215" s="36"/>
      <c r="B215" s="37"/>
      <c r="C215" s="48"/>
      <c r="D215" s="38"/>
      <c r="E215" s="48"/>
      <c r="F215" s="48"/>
      <c r="G215" s="48"/>
      <c r="H215" s="48"/>
    </row>
    <row r="216" spans="1:8" ht="15.75">
      <c r="A216" s="25"/>
      <c r="B216" s="39" t="s">
        <v>206</v>
      </c>
      <c r="C216" s="19"/>
      <c r="D216" s="27"/>
      <c r="E216" s="19"/>
      <c r="F216" s="19"/>
      <c r="G216" s="19"/>
      <c r="H216" s="19"/>
    </row>
    <row r="217" spans="1:8" ht="15">
      <c r="A217" s="25" t="s">
        <v>771</v>
      </c>
      <c r="B217" s="49" t="s">
        <v>207</v>
      </c>
      <c r="C217" s="20">
        <v>485858300</v>
      </c>
      <c r="D217" s="27">
        <v>97.72</v>
      </c>
      <c r="E217" s="20">
        <f aca="true" t="shared" si="11" ref="E217:E230">ROUND(((C217/D217)*100),0)</f>
        <v>497194331</v>
      </c>
      <c r="F217" s="20">
        <v>0</v>
      </c>
      <c r="G217" s="20">
        <v>3910620</v>
      </c>
      <c r="H217" s="20">
        <f aca="true" t="shared" si="12" ref="H217:H230">+E217+G217</f>
        <v>501104951</v>
      </c>
    </row>
    <row r="218" spans="1:8" ht="15">
      <c r="A218" s="25" t="s">
        <v>772</v>
      </c>
      <c r="B218" s="49" t="s">
        <v>208</v>
      </c>
      <c r="C218" s="20">
        <v>283114700</v>
      </c>
      <c r="D218" s="27">
        <v>117.4</v>
      </c>
      <c r="E218" s="20">
        <f t="shared" si="11"/>
        <v>241153918</v>
      </c>
      <c r="F218" s="20">
        <v>0</v>
      </c>
      <c r="G218" s="20"/>
      <c r="H218" s="20">
        <f t="shared" si="12"/>
        <v>241153918</v>
      </c>
    </row>
    <row r="219" spans="1:8" ht="15">
      <c r="A219" s="25" t="s">
        <v>773</v>
      </c>
      <c r="B219" s="49" t="s">
        <v>209</v>
      </c>
      <c r="C219" s="20">
        <v>190382100</v>
      </c>
      <c r="D219" s="27">
        <v>97.84</v>
      </c>
      <c r="E219" s="20">
        <f t="shared" si="11"/>
        <v>194585139</v>
      </c>
      <c r="F219" s="20">
        <v>0</v>
      </c>
      <c r="G219" s="20">
        <v>675752</v>
      </c>
      <c r="H219" s="20">
        <f t="shared" si="12"/>
        <v>195260891</v>
      </c>
    </row>
    <row r="220" spans="1:8" ht="15">
      <c r="A220" s="25" t="s">
        <v>774</v>
      </c>
      <c r="B220" s="49" t="s">
        <v>210</v>
      </c>
      <c r="C220" s="20">
        <v>171694700</v>
      </c>
      <c r="D220" s="27">
        <v>109.33</v>
      </c>
      <c r="E220" s="20">
        <f t="shared" si="11"/>
        <v>157042623</v>
      </c>
      <c r="F220" s="20">
        <v>0</v>
      </c>
      <c r="G220" s="20"/>
      <c r="H220" s="20">
        <f t="shared" si="12"/>
        <v>157042623</v>
      </c>
    </row>
    <row r="221" spans="1:8" ht="15">
      <c r="A221" s="25" t="s">
        <v>775</v>
      </c>
      <c r="B221" s="49" t="s">
        <v>211</v>
      </c>
      <c r="C221" s="20">
        <v>314429800</v>
      </c>
      <c r="D221" s="27">
        <v>113.18</v>
      </c>
      <c r="E221" s="20">
        <f t="shared" si="11"/>
        <v>277813925</v>
      </c>
      <c r="F221" s="20">
        <v>0</v>
      </c>
      <c r="G221" s="20">
        <v>695519</v>
      </c>
      <c r="H221" s="20">
        <f t="shared" si="12"/>
        <v>278509444</v>
      </c>
    </row>
    <row r="222" spans="1:8" ht="15">
      <c r="A222" s="25" t="s">
        <v>776</v>
      </c>
      <c r="B222" s="49" t="s">
        <v>212</v>
      </c>
      <c r="C222" s="20">
        <v>62222400</v>
      </c>
      <c r="D222" s="27">
        <v>80.33</v>
      </c>
      <c r="E222" s="20">
        <f t="shared" si="11"/>
        <v>77458484</v>
      </c>
      <c r="F222" s="20">
        <v>0</v>
      </c>
      <c r="G222" s="20">
        <v>395656</v>
      </c>
      <c r="H222" s="20">
        <f t="shared" si="12"/>
        <v>77854140</v>
      </c>
    </row>
    <row r="223" spans="1:8" ht="15">
      <c r="A223" s="25" t="s">
        <v>777</v>
      </c>
      <c r="B223" s="49" t="s">
        <v>213</v>
      </c>
      <c r="C223" s="20">
        <v>306194700</v>
      </c>
      <c r="D223" s="27">
        <v>91.48</v>
      </c>
      <c r="E223" s="20">
        <f t="shared" si="11"/>
        <v>334712178</v>
      </c>
      <c r="F223" s="20">
        <v>0</v>
      </c>
      <c r="G223" s="20">
        <v>730385</v>
      </c>
      <c r="H223" s="20">
        <f t="shared" si="12"/>
        <v>335442563</v>
      </c>
    </row>
    <row r="224" spans="1:8" ht="15">
      <c r="A224" s="25" t="s">
        <v>778</v>
      </c>
      <c r="B224" s="49" t="s">
        <v>214</v>
      </c>
      <c r="C224" s="20">
        <v>232744100</v>
      </c>
      <c r="D224" s="27">
        <v>103.43</v>
      </c>
      <c r="E224" s="20">
        <f t="shared" si="11"/>
        <v>225025718</v>
      </c>
      <c r="F224" s="20">
        <v>0</v>
      </c>
      <c r="G224" s="20">
        <v>985037</v>
      </c>
      <c r="H224" s="20">
        <f t="shared" si="12"/>
        <v>226010755</v>
      </c>
    </row>
    <row r="225" spans="1:8" ht="15">
      <c r="A225" s="25" t="s">
        <v>779</v>
      </c>
      <c r="B225" s="49" t="s">
        <v>215</v>
      </c>
      <c r="C225" s="20">
        <v>298262400</v>
      </c>
      <c r="D225" s="27">
        <v>107.6</v>
      </c>
      <c r="E225" s="20">
        <f t="shared" si="11"/>
        <v>277195539</v>
      </c>
      <c r="F225" s="20">
        <v>0</v>
      </c>
      <c r="G225" s="20">
        <v>583316</v>
      </c>
      <c r="H225" s="20">
        <f t="shared" si="12"/>
        <v>277778855</v>
      </c>
    </row>
    <row r="226" spans="1:8" ht="15">
      <c r="A226" s="25" t="s">
        <v>780</v>
      </c>
      <c r="B226" s="49" t="s">
        <v>216</v>
      </c>
      <c r="C226" s="20">
        <v>1470113400</v>
      </c>
      <c r="D226" s="27">
        <v>92.79</v>
      </c>
      <c r="E226" s="20">
        <f t="shared" si="11"/>
        <v>1584344649</v>
      </c>
      <c r="F226" s="20">
        <v>0</v>
      </c>
      <c r="G226" s="20">
        <v>4421221</v>
      </c>
      <c r="H226" s="20">
        <f t="shared" si="12"/>
        <v>1588765870</v>
      </c>
    </row>
    <row r="227" spans="1:8" ht="15">
      <c r="A227" s="25" t="s">
        <v>781</v>
      </c>
      <c r="B227" s="49" t="s">
        <v>217</v>
      </c>
      <c r="C227" s="20">
        <v>32770400</v>
      </c>
      <c r="D227" s="27">
        <v>104.6</v>
      </c>
      <c r="E227" s="20">
        <f t="shared" si="11"/>
        <v>31329254</v>
      </c>
      <c r="F227" s="20">
        <v>0</v>
      </c>
      <c r="G227" s="20">
        <v>136019</v>
      </c>
      <c r="H227" s="20">
        <f t="shared" si="12"/>
        <v>31465273</v>
      </c>
    </row>
    <row r="228" spans="1:8" ht="15">
      <c r="A228" s="25" t="s">
        <v>782</v>
      </c>
      <c r="B228" s="49" t="s">
        <v>218</v>
      </c>
      <c r="C228" s="20">
        <v>106601200</v>
      </c>
      <c r="D228" s="27">
        <v>90.52</v>
      </c>
      <c r="E228" s="20">
        <f t="shared" si="11"/>
        <v>117765356</v>
      </c>
      <c r="F228" s="20">
        <v>0</v>
      </c>
      <c r="G228" s="20">
        <v>442943</v>
      </c>
      <c r="H228" s="20">
        <f t="shared" si="12"/>
        <v>118208299</v>
      </c>
    </row>
    <row r="229" spans="1:8" ht="15">
      <c r="A229" s="25" t="s">
        <v>783</v>
      </c>
      <c r="B229" s="49" t="s">
        <v>219</v>
      </c>
      <c r="C229" s="20">
        <v>626359300</v>
      </c>
      <c r="D229" s="27">
        <v>103.88</v>
      </c>
      <c r="E229" s="20">
        <f t="shared" si="11"/>
        <v>602964286</v>
      </c>
      <c r="F229" s="20">
        <v>0</v>
      </c>
      <c r="G229" s="20">
        <v>1600057</v>
      </c>
      <c r="H229" s="20">
        <f t="shared" si="12"/>
        <v>604564343</v>
      </c>
    </row>
    <row r="230" spans="1:8" ht="15">
      <c r="A230" s="25" t="s">
        <v>784</v>
      </c>
      <c r="B230" s="63" t="s">
        <v>220</v>
      </c>
      <c r="C230" s="20">
        <v>3854968100</v>
      </c>
      <c r="D230" s="27">
        <v>93.43</v>
      </c>
      <c r="E230" s="20">
        <f t="shared" si="11"/>
        <v>4126049556</v>
      </c>
      <c r="F230" s="20">
        <v>0</v>
      </c>
      <c r="G230" s="20"/>
      <c r="H230" s="20">
        <f t="shared" si="12"/>
        <v>4126049556</v>
      </c>
    </row>
    <row r="231" spans="1:8" ht="15">
      <c r="A231" s="25"/>
      <c r="B231" s="10"/>
      <c r="C231" s="20"/>
      <c r="D231" s="33"/>
      <c r="E231" s="20"/>
      <c r="F231" s="20"/>
      <c r="G231" s="20"/>
      <c r="H231" s="20"/>
    </row>
    <row r="232" spans="1:8" ht="15.75">
      <c r="A232" s="25"/>
      <c r="B232" s="46" t="s">
        <v>568</v>
      </c>
      <c r="C232" s="47">
        <f>SUM(C217:C231)</f>
        <v>8435715600</v>
      </c>
      <c r="D232" s="35">
        <f>((+C232/E232)*100)</f>
        <v>96.46732702331914</v>
      </c>
      <c r="E232" s="47">
        <f>SUM(E217:E231)</f>
        <v>8744634956</v>
      </c>
      <c r="F232" s="47">
        <f>SUM(F217:F231)</f>
        <v>0</v>
      </c>
      <c r="G232" s="47">
        <f>SUM(G217:G231)</f>
        <v>14576525</v>
      </c>
      <c r="H232" s="47">
        <f>SUM(H217:H231)</f>
        <v>8759211481</v>
      </c>
    </row>
    <row r="233" spans="1:8" ht="15">
      <c r="A233" s="25"/>
      <c r="B233" s="10"/>
      <c r="C233" s="19"/>
      <c r="D233" s="33"/>
      <c r="E233" s="19"/>
      <c r="F233" s="19"/>
      <c r="G233" s="19"/>
      <c r="H233" s="19"/>
    </row>
    <row r="234" spans="1:8" ht="9" customHeight="1">
      <c r="A234" s="36"/>
      <c r="B234" s="37"/>
      <c r="C234" s="48"/>
      <c r="D234" s="38"/>
      <c r="E234" s="48"/>
      <c r="F234" s="48"/>
      <c r="G234" s="48"/>
      <c r="H234" s="48"/>
    </row>
    <row r="235" spans="1:8" ht="15.75">
      <c r="A235" s="25"/>
      <c r="B235" s="39" t="s">
        <v>221</v>
      </c>
      <c r="C235" s="19"/>
      <c r="D235" s="27"/>
      <c r="E235" s="19"/>
      <c r="F235" s="19"/>
      <c r="G235" s="19"/>
      <c r="H235" s="19"/>
    </row>
    <row r="236" spans="1:8" ht="15">
      <c r="A236" s="25" t="s">
        <v>785</v>
      </c>
      <c r="B236" s="10" t="s">
        <v>222</v>
      </c>
      <c r="C236" s="20">
        <v>2668940430</v>
      </c>
      <c r="D236" s="27">
        <v>97.77</v>
      </c>
      <c r="E236" s="20">
        <f aca="true" t="shared" si="13" ref="E236:E257">ROUND(((C236/D236)*100),0)</f>
        <v>2729815311</v>
      </c>
      <c r="F236" s="20">
        <v>0</v>
      </c>
      <c r="G236" s="20">
        <v>6447900</v>
      </c>
      <c r="H236" s="20">
        <f aca="true" t="shared" si="14" ref="H236:H257">+E236+G236</f>
        <v>2736263211</v>
      </c>
    </row>
    <row r="237" spans="1:8" ht="15">
      <c r="A237" s="25" t="s">
        <v>786</v>
      </c>
      <c r="B237" s="10" t="s">
        <v>223</v>
      </c>
      <c r="C237" s="20">
        <v>4027347600</v>
      </c>
      <c r="D237" s="27">
        <v>88.71</v>
      </c>
      <c r="E237" s="20">
        <f t="shared" si="13"/>
        <v>4539902604</v>
      </c>
      <c r="F237" s="20">
        <v>0</v>
      </c>
      <c r="G237" s="20">
        <v>7006000</v>
      </c>
      <c r="H237" s="20">
        <f t="shared" si="14"/>
        <v>4546908604</v>
      </c>
    </row>
    <row r="238" spans="1:8" ht="15">
      <c r="A238" s="25" t="s">
        <v>787</v>
      </c>
      <c r="B238" s="10" t="s">
        <v>224</v>
      </c>
      <c r="C238" s="20">
        <v>1028804100</v>
      </c>
      <c r="D238" s="27">
        <v>88.91</v>
      </c>
      <c r="E238" s="20">
        <f t="shared" si="13"/>
        <v>1157129794</v>
      </c>
      <c r="F238" s="20">
        <v>0</v>
      </c>
      <c r="G238" s="20">
        <v>3534500</v>
      </c>
      <c r="H238" s="20">
        <f t="shared" si="14"/>
        <v>1160664294</v>
      </c>
    </row>
    <row r="239" spans="1:8" ht="15">
      <c r="A239" s="25" t="s">
        <v>788</v>
      </c>
      <c r="B239" s="10" t="s">
        <v>225</v>
      </c>
      <c r="C239" s="20">
        <v>2216015200</v>
      </c>
      <c r="D239" s="27">
        <v>96.74</v>
      </c>
      <c r="E239" s="20">
        <f t="shared" si="13"/>
        <v>2290691751</v>
      </c>
      <c r="F239" s="20">
        <v>0</v>
      </c>
      <c r="G239" s="20">
        <v>1503700</v>
      </c>
      <c r="H239" s="20">
        <f t="shared" si="14"/>
        <v>2292195451</v>
      </c>
    </row>
    <row r="240" spans="1:8" ht="15">
      <c r="A240" s="25" t="s">
        <v>789</v>
      </c>
      <c r="B240" s="10" t="s">
        <v>226</v>
      </c>
      <c r="C240" s="20">
        <v>2464483250</v>
      </c>
      <c r="D240" s="27">
        <v>82.53</v>
      </c>
      <c r="E240" s="20">
        <f t="shared" si="13"/>
        <v>2986166545</v>
      </c>
      <c r="F240" s="20">
        <v>0</v>
      </c>
      <c r="G240" s="20">
        <v>7948986</v>
      </c>
      <c r="H240" s="20">
        <f t="shared" si="14"/>
        <v>2994115531</v>
      </c>
    </row>
    <row r="241" spans="1:8" ht="15">
      <c r="A241" s="25" t="s">
        <v>790</v>
      </c>
      <c r="B241" s="10" t="s">
        <v>227</v>
      </c>
      <c r="C241" s="20">
        <v>827037700</v>
      </c>
      <c r="D241" s="27">
        <v>101.42</v>
      </c>
      <c r="E241" s="20">
        <f t="shared" si="13"/>
        <v>815458194</v>
      </c>
      <c r="F241" s="20">
        <v>0</v>
      </c>
      <c r="G241" s="20">
        <v>203486</v>
      </c>
      <c r="H241" s="20">
        <f t="shared" si="14"/>
        <v>815661680</v>
      </c>
    </row>
    <row r="242" spans="1:8" ht="15">
      <c r="A242" s="25" t="s">
        <v>791</v>
      </c>
      <c r="B242" s="10" t="s">
        <v>211</v>
      </c>
      <c r="C242" s="20">
        <v>2569147480</v>
      </c>
      <c r="D242" s="27">
        <v>90.27</v>
      </c>
      <c r="E242" s="20">
        <f t="shared" si="13"/>
        <v>2846070101</v>
      </c>
      <c r="F242" s="20">
        <v>0</v>
      </c>
      <c r="G242" s="20">
        <v>7003818</v>
      </c>
      <c r="H242" s="20">
        <f t="shared" si="14"/>
        <v>2853073919</v>
      </c>
    </row>
    <row r="243" spans="1:8" ht="15">
      <c r="A243" s="25" t="s">
        <v>792</v>
      </c>
      <c r="B243" s="10" t="s">
        <v>228</v>
      </c>
      <c r="C243" s="20">
        <v>1382209500</v>
      </c>
      <c r="D243" s="27">
        <v>81.18</v>
      </c>
      <c r="E243" s="20">
        <f t="shared" si="13"/>
        <v>1702647820</v>
      </c>
      <c r="F243" s="20">
        <v>0</v>
      </c>
      <c r="G243" s="20">
        <v>473400</v>
      </c>
      <c r="H243" s="20">
        <f t="shared" si="14"/>
        <v>1703121220</v>
      </c>
    </row>
    <row r="244" spans="1:8" ht="15">
      <c r="A244" s="25" t="s">
        <v>793</v>
      </c>
      <c r="B244" s="10" t="s">
        <v>849</v>
      </c>
      <c r="C244" s="20">
        <v>1801474030</v>
      </c>
      <c r="D244" s="27">
        <v>91.65</v>
      </c>
      <c r="E244" s="20">
        <f t="shared" si="13"/>
        <v>1965601779</v>
      </c>
      <c r="F244" s="20">
        <v>0</v>
      </c>
      <c r="G244" s="20">
        <v>7251056</v>
      </c>
      <c r="H244" s="20">
        <f t="shared" si="14"/>
        <v>1972852835</v>
      </c>
    </row>
    <row r="245" spans="1:8" ht="15">
      <c r="A245" s="25" t="s">
        <v>794</v>
      </c>
      <c r="B245" s="10" t="s">
        <v>229</v>
      </c>
      <c r="C245" s="20">
        <v>7231018595</v>
      </c>
      <c r="D245" s="27">
        <v>89.97</v>
      </c>
      <c r="E245" s="20">
        <f t="shared" si="13"/>
        <v>8037144154</v>
      </c>
      <c r="F245" s="20">
        <v>0</v>
      </c>
      <c r="G245" s="20">
        <v>9686530</v>
      </c>
      <c r="H245" s="20">
        <f t="shared" si="14"/>
        <v>8046830684</v>
      </c>
    </row>
    <row r="246" spans="1:8" ht="15">
      <c r="A246" s="25" t="s">
        <v>795</v>
      </c>
      <c r="B246" s="10" t="s">
        <v>230</v>
      </c>
      <c r="C246" s="20">
        <v>3848958300</v>
      </c>
      <c r="D246" s="27">
        <v>96.04</v>
      </c>
      <c r="E246" s="20">
        <f t="shared" si="13"/>
        <v>4007661703</v>
      </c>
      <c r="F246" s="20">
        <v>0</v>
      </c>
      <c r="G246" s="20">
        <v>2639093</v>
      </c>
      <c r="H246" s="20">
        <f t="shared" si="14"/>
        <v>4010300796</v>
      </c>
    </row>
    <row r="247" spans="1:8" ht="15">
      <c r="A247" s="25" t="s">
        <v>796</v>
      </c>
      <c r="B247" s="10" t="s">
        <v>231</v>
      </c>
      <c r="C247" s="20">
        <v>9783606500</v>
      </c>
      <c r="D247" s="27">
        <v>94.48</v>
      </c>
      <c r="E247" s="20">
        <f t="shared" si="13"/>
        <v>10355214331</v>
      </c>
      <c r="F247" s="20">
        <v>0</v>
      </c>
      <c r="G247" s="20">
        <v>7295841</v>
      </c>
      <c r="H247" s="20">
        <f t="shared" si="14"/>
        <v>10362510172</v>
      </c>
    </row>
    <row r="248" spans="1:8" ht="15">
      <c r="A248" s="25" t="s">
        <v>797</v>
      </c>
      <c r="B248" s="10" t="s">
        <v>232</v>
      </c>
      <c r="C248" s="20">
        <v>5722507800</v>
      </c>
      <c r="D248" s="27">
        <v>78.39</v>
      </c>
      <c r="E248" s="20">
        <f t="shared" si="13"/>
        <v>7300048220</v>
      </c>
      <c r="F248" s="20">
        <v>0</v>
      </c>
      <c r="G248" s="20">
        <v>8116600</v>
      </c>
      <c r="H248" s="20">
        <f t="shared" si="14"/>
        <v>7308164820</v>
      </c>
    </row>
    <row r="249" spans="1:8" s="74" customFormat="1" ht="15">
      <c r="A249" s="72" t="s">
        <v>798</v>
      </c>
      <c r="B249" s="71" t="s">
        <v>870</v>
      </c>
      <c r="C249" s="73">
        <v>12070262600</v>
      </c>
      <c r="D249" s="66">
        <v>80.24</v>
      </c>
      <c r="E249" s="73">
        <f t="shared" si="13"/>
        <v>15042700150</v>
      </c>
      <c r="F249" s="73">
        <v>0</v>
      </c>
      <c r="G249" s="73">
        <v>80837700</v>
      </c>
      <c r="H249" s="73">
        <f t="shared" si="14"/>
        <v>15123537850</v>
      </c>
    </row>
    <row r="250" spans="1:8" ht="15">
      <c r="A250" s="25" t="s">
        <v>799</v>
      </c>
      <c r="B250" s="10" t="s">
        <v>233</v>
      </c>
      <c r="C250" s="20">
        <v>1599716100</v>
      </c>
      <c r="D250" s="27">
        <v>88.76</v>
      </c>
      <c r="E250" s="20">
        <f t="shared" si="13"/>
        <v>1802293939</v>
      </c>
      <c r="F250" s="20">
        <v>0</v>
      </c>
      <c r="G250" s="20">
        <v>468700</v>
      </c>
      <c r="H250" s="20">
        <f t="shared" si="14"/>
        <v>1802762639</v>
      </c>
    </row>
    <row r="251" spans="1:8" ht="15">
      <c r="A251" s="25" t="s">
        <v>800</v>
      </c>
      <c r="B251" s="10" t="s">
        <v>234</v>
      </c>
      <c r="C251" s="20">
        <v>3254075400</v>
      </c>
      <c r="D251" s="27">
        <v>87.55</v>
      </c>
      <c r="E251" s="20">
        <f t="shared" si="13"/>
        <v>3716819417</v>
      </c>
      <c r="F251" s="20">
        <v>0</v>
      </c>
      <c r="G251" s="20">
        <v>9100</v>
      </c>
      <c r="H251" s="20">
        <f t="shared" si="14"/>
        <v>3716828517</v>
      </c>
    </row>
    <row r="252" spans="1:8" s="74" customFormat="1" ht="15">
      <c r="A252" s="72" t="s">
        <v>801</v>
      </c>
      <c r="B252" s="71" t="s">
        <v>871</v>
      </c>
      <c r="C252" s="73">
        <v>1290799100</v>
      </c>
      <c r="D252" s="66">
        <v>82.86</v>
      </c>
      <c r="E252" s="73">
        <f t="shared" si="13"/>
        <v>1557807265</v>
      </c>
      <c r="F252" s="73">
        <v>0</v>
      </c>
      <c r="G252" s="73">
        <v>2587212</v>
      </c>
      <c r="H252" s="73">
        <f t="shared" si="14"/>
        <v>1560394477</v>
      </c>
    </row>
    <row r="253" spans="1:8" ht="15">
      <c r="A253" s="25" t="s">
        <v>802</v>
      </c>
      <c r="B253" s="10" t="s">
        <v>235</v>
      </c>
      <c r="C253" s="20">
        <v>1690791500</v>
      </c>
      <c r="D253" s="27">
        <v>95.52</v>
      </c>
      <c r="E253" s="20">
        <f t="shared" si="13"/>
        <v>1770091604</v>
      </c>
      <c r="F253" s="20">
        <v>0</v>
      </c>
      <c r="G253" s="20">
        <v>1589800</v>
      </c>
      <c r="H253" s="20">
        <f t="shared" si="14"/>
        <v>1771681404</v>
      </c>
    </row>
    <row r="254" spans="1:8" ht="15">
      <c r="A254" s="25" t="s">
        <v>803</v>
      </c>
      <c r="B254" s="10" t="s">
        <v>236</v>
      </c>
      <c r="C254" s="20">
        <v>2833773000</v>
      </c>
      <c r="D254" s="27">
        <v>96.77</v>
      </c>
      <c r="E254" s="20">
        <f t="shared" si="13"/>
        <v>2928358996</v>
      </c>
      <c r="F254" s="20">
        <v>0</v>
      </c>
      <c r="G254" s="20">
        <v>4926562</v>
      </c>
      <c r="H254" s="20">
        <f t="shared" si="14"/>
        <v>2933285558</v>
      </c>
    </row>
    <row r="255" spans="1:8" ht="15">
      <c r="A255" s="25" t="s">
        <v>804</v>
      </c>
      <c r="B255" s="10" t="s">
        <v>237</v>
      </c>
      <c r="C255" s="20">
        <v>2021748600</v>
      </c>
      <c r="D255" s="27">
        <v>85.15</v>
      </c>
      <c r="E255" s="20">
        <f t="shared" si="13"/>
        <v>2374337757</v>
      </c>
      <c r="F255" s="20">
        <v>0</v>
      </c>
      <c r="G255" s="20">
        <v>1336300</v>
      </c>
      <c r="H255" s="20">
        <f t="shared" si="14"/>
        <v>2375674057</v>
      </c>
    </row>
    <row r="256" spans="1:8" ht="15">
      <c r="A256" s="25" t="s">
        <v>805</v>
      </c>
      <c r="B256" s="10" t="s">
        <v>238</v>
      </c>
      <c r="C256" s="20">
        <v>2247573600</v>
      </c>
      <c r="D256" s="27">
        <v>90.48</v>
      </c>
      <c r="E256" s="20">
        <f t="shared" si="13"/>
        <v>2484055703</v>
      </c>
      <c r="F256" s="20">
        <v>0</v>
      </c>
      <c r="G256" s="20">
        <v>1378900</v>
      </c>
      <c r="H256" s="20">
        <f t="shared" si="14"/>
        <v>2485434603</v>
      </c>
    </row>
    <row r="257" spans="1:8" ht="15">
      <c r="A257" s="25" t="s">
        <v>806</v>
      </c>
      <c r="B257" s="10" t="s">
        <v>239</v>
      </c>
      <c r="C257" s="20">
        <v>5582248580</v>
      </c>
      <c r="D257" s="27">
        <v>89.81</v>
      </c>
      <c r="E257" s="20">
        <f t="shared" si="13"/>
        <v>6215620287</v>
      </c>
      <c r="F257" s="20">
        <v>0</v>
      </c>
      <c r="G257" s="20">
        <v>9855493</v>
      </c>
      <c r="H257" s="20">
        <f t="shared" si="14"/>
        <v>6225475780</v>
      </c>
    </row>
    <row r="258" spans="1:8" ht="15">
      <c r="A258" s="25"/>
      <c r="B258" s="10"/>
      <c r="C258" s="20"/>
      <c r="D258" s="33"/>
      <c r="E258" s="20"/>
      <c r="F258" s="20"/>
      <c r="G258" s="20"/>
      <c r="H258" s="20"/>
    </row>
    <row r="259" spans="1:8" ht="15.75">
      <c r="A259" s="25"/>
      <c r="B259" s="46" t="s">
        <v>569</v>
      </c>
      <c r="C259" s="47">
        <f>SUM(C236:C258)</f>
        <v>78162538965</v>
      </c>
      <c r="D259" s="35">
        <f>((+C259/E259)*100)</f>
        <v>88.19404997921232</v>
      </c>
      <c r="E259" s="47">
        <f>SUM(E236:E258)</f>
        <v>88625637425</v>
      </c>
      <c r="F259" s="47">
        <f>SUM(F236:F258)</f>
        <v>0</v>
      </c>
      <c r="G259" s="47">
        <f>SUM(G236:G258)</f>
        <v>172100677</v>
      </c>
      <c r="H259" s="47">
        <f>SUM(H236:H258)</f>
        <v>88797738102</v>
      </c>
    </row>
    <row r="260" spans="1:8" ht="15">
      <c r="A260" s="25"/>
      <c r="B260" s="10"/>
      <c r="C260" s="20"/>
      <c r="D260" s="33"/>
      <c r="E260" s="20"/>
      <c r="F260" s="20"/>
      <c r="G260" s="20"/>
      <c r="H260" s="20"/>
    </row>
    <row r="261" spans="1:8" ht="9" customHeight="1">
      <c r="A261" s="36"/>
      <c r="B261" s="37"/>
      <c r="C261" s="38"/>
      <c r="D261" s="38"/>
      <c r="E261" s="38"/>
      <c r="F261" s="38"/>
      <c r="G261" s="38"/>
      <c r="H261" s="38"/>
    </row>
    <row r="262" spans="1:8" ht="15.75">
      <c r="A262" s="25"/>
      <c r="B262" s="39" t="s">
        <v>240</v>
      </c>
      <c r="C262" s="19"/>
      <c r="D262" s="27"/>
      <c r="E262" s="19"/>
      <c r="F262" s="19"/>
      <c r="G262" s="19"/>
      <c r="H262" s="19"/>
    </row>
    <row r="263" spans="1:8" ht="15">
      <c r="A263" s="25" t="s">
        <v>807</v>
      </c>
      <c r="B263" s="10" t="s">
        <v>241</v>
      </c>
      <c r="C263" s="20">
        <v>465225300</v>
      </c>
      <c r="D263" s="27">
        <v>97.76</v>
      </c>
      <c r="E263" s="20">
        <f aca="true" t="shared" si="15" ref="E263:E285">ROUND(((C263/D263)*100),0)</f>
        <v>475885127</v>
      </c>
      <c r="F263" s="20">
        <v>0</v>
      </c>
      <c r="G263" s="20">
        <v>1167008</v>
      </c>
      <c r="H263" s="20">
        <f aca="true" t="shared" si="16" ref="H263:H286">+E263+G263</f>
        <v>477052135</v>
      </c>
    </row>
    <row r="264" spans="1:8" ht="15">
      <c r="A264" s="25" t="s">
        <v>808</v>
      </c>
      <c r="B264" s="10" t="s">
        <v>242</v>
      </c>
      <c r="C264" s="20">
        <v>2790465100</v>
      </c>
      <c r="D264" s="27">
        <v>96.6</v>
      </c>
      <c r="E264" s="20">
        <f t="shared" si="15"/>
        <v>2888680228</v>
      </c>
      <c r="F264" s="20">
        <v>0</v>
      </c>
      <c r="G264" s="20">
        <v>6172001</v>
      </c>
      <c r="H264" s="20">
        <f t="shared" si="16"/>
        <v>2894852229</v>
      </c>
    </row>
    <row r="265" spans="1:8" ht="15">
      <c r="A265" s="25" t="s">
        <v>809</v>
      </c>
      <c r="B265" s="10" t="s">
        <v>243</v>
      </c>
      <c r="C265" s="20">
        <v>1068250300</v>
      </c>
      <c r="D265" s="27">
        <v>91.59</v>
      </c>
      <c r="E265" s="20">
        <f t="shared" si="15"/>
        <v>1166339448</v>
      </c>
      <c r="F265" s="20">
        <v>0</v>
      </c>
      <c r="G265" s="20">
        <v>0</v>
      </c>
      <c r="H265" s="20">
        <f t="shared" si="16"/>
        <v>1166339448</v>
      </c>
    </row>
    <row r="266" spans="1:8" ht="15">
      <c r="A266" s="25" t="s">
        <v>810</v>
      </c>
      <c r="B266" s="10" t="s">
        <v>244</v>
      </c>
      <c r="C266" s="20">
        <v>364666900</v>
      </c>
      <c r="D266" s="27">
        <v>96.78</v>
      </c>
      <c r="E266" s="20">
        <f t="shared" si="15"/>
        <v>376799855</v>
      </c>
      <c r="F266" s="20">
        <v>0</v>
      </c>
      <c r="G266" s="20">
        <v>1007309</v>
      </c>
      <c r="H266" s="20">
        <f t="shared" si="16"/>
        <v>377807164</v>
      </c>
    </row>
    <row r="267" spans="1:8" ht="15">
      <c r="A267" s="25" t="s">
        <v>811</v>
      </c>
      <c r="B267" s="10" t="s">
        <v>245</v>
      </c>
      <c r="C267" s="20">
        <v>1234259600</v>
      </c>
      <c r="D267" s="27">
        <v>94.62</v>
      </c>
      <c r="E267" s="20">
        <f t="shared" si="15"/>
        <v>1304438385</v>
      </c>
      <c r="F267" s="20">
        <v>0</v>
      </c>
      <c r="G267" s="20">
        <v>2819379</v>
      </c>
      <c r="H267" s="20">
        <f t="shared" si="16"/>
        <v>1307257764</v>
      </c>
    </row>
    <row r="268" spans="1:8" ht="15">
      <c r="A268" s="25" t="s">
        <v>812</v>
      </c>
      <c r="B268" s="10" t="s">
        <v>246</v>
      </c>
      <c r="C268" s="20">
        <v>1210996400</v>
      </c>
      <c r="D268" s="27">
        <v>104.26</v>
      </c>
      <c r="E268" s="20">
        <f t="shared" si="15"/>
        <v>1161515826</v>
      </c>
      <c r="F268" s="20">
        <v>0</v>
      </c>
      <c r="G268" s="20">
        <v>5456328</v>
      </c>
      <c r="H268" s="20">
        <f t="shared" si="16"/>
        <v>1166972154</v>
      </c>
    </row>
    <row r="269" spans="1:8" ht="15">
      <c r="A269" s="25" t="s">
        <v>813</v>
      </c>
      <c r="B269" s="10" t="s">
        <v>212</v>
      </c>
      <c r="C269" s="20">
        <v>698760600</v>
      </c>
      <c r="D269" s="27">
        <v>96.06</v>
      </c>
      <c r="E269" s="20">
        <f t="shared" si="15"/>
        <v>727420987</v>
      </c>
      <c r="F269" s="20">
        <v>0</v>
      </c>
      <c r="G269" s="20">
        <v>55656866</v>
      </c>
      <c r="H269" s="20">
        <f t="shared" si="16"/>
        <v>783077853</v>
      </c>
    </row>
    <row r="270" spans="1:8" ht="15">
      <c r="A270" s="25" t="s">
        <v>814</v>
      </c>
      <c r="B270" s="10" t="s">
        <v>247</v>
      </c>
      <c r="C270" s="20">
        <v>1525648100</v>
      </c>
      <c r="D270" s="27">
        <v>99.88</v>
      </c>
      <c r="E270" s="20">
        <f t="shared" si="15"/>
        <v>1527481077</v>
      </c>
      <c r="F270" s="20">
        <v>0</v>
      </c>
      <c r="G270" s="20">
        <v>3060097</v>
      </c>
      <c r="H270" s="20">
        <f t="shared" si="16"/>
        <v>1530541174</v>
      </c>
    </row>
    <row r="271" spans="1:8" ht="15">
      <c r="A271" s="25" t="s">
        <v>815</v>
      </c>
      <c r="B271" s="10" t="s">
        <v>248</v>
      </c>
      <c r="C271" s="20">
        <v>1064176460</v>
      </c>
      <c r="D271" s="27">
        <v>87.58</v>
      </c>
      <c r="E271" s="20">
        <f t="shared" si="15"/>
        <v>1215090728</v>
      </c>
      <c r="F271" s="20">
        <v>0</v>
      </c>
      <c r="G271" s="20">
        <v>0</v>
      </c>
      <c r="H271" s="20">
        <f t="shared" si="16"/>
        <v>1215090728</v>
      </c>
    </row>
    <row r="272" spans="1:8" ht="15">
      <c r="A272" s="25" t="s">
        <v>816</v>
      </c>
      <c r="B272" s="10" t="s">
        <v>249</v>
      </c>
      <c r="C272" s="20">
        <v>1327084600</v>
      </c>
      <c r="D272" s="27">
        <v>94.21</v>
      </c>
      <c r="E272" s="20">
        <f t="shared" si="15"/>
        <v>1408645154</v>
      </c>
      <c r="F272" s="20">
        <v>0</v>
      </c>
      <c r="G272" s="20">
        <v>2410907</v>
      </c>
      <c r="H272" s="20">
        <f t="shared" si="16"/>
        <v>1411056061</v>
      </c>
    </row>
    <row r="273" spans="1:8" ht="15">
      <c r="A273" s="25" t="s">
        <v>817</v>
      </c>
      <c r="B273" s="10" t="s">
        <v>250</v>
      </c>
      <c r="C273" s="20">
        <v>2658667400</v>
      </c>
      <c r="D273" s="27">
        <v>100.45</v>
      </c>
      <c r="E273" s="20">
        <f t="shared" si="15"/>
        <v>2646756994</v>
      </c>
      <c r="F273" s="20">
        <v>0</v>
      </c>
      <c r="G273" s="20">
        <v>7894354</v>
      </c>
      <c r="H273" s="20">
        <f t="shared" si="16"/>
        <v>2654651348</v>
      </c>
    </row>
    <row r="274" spans="1:8" ht="15">
      <c r="A274" s="25" t="s">
        <v>818</v>
      </c>
      <c r="B274" s="10" t="s">
        <v>251</v>
      </c>
      <c r="C274" s="20">
        <v>158127600</v>
      </c>
      <c r="D274" s="27">
        <v>99.83</v>
      </c>
      <c r="E274" s="20">
        <f t="shared" si="15"/>
        <v>158396875</v>
      </c>
      <c r="F274" s="20">
        <v>0</v>
      </c>
      <c r="G274" s="20">
        <v>366124</v>
      </c>
      <c r="H274" s="20">
        <f t="shared" si="16"/>
        <v>158762999</v>
      </c>
    </row>
    <row r="275" spans="1:8" ht="15">
      <c r="A275" s="25" t="s">
        <v>819</v>
      </c>
      <c r="B275" s="10" t="s">
        <v>252</v>
      </c>
      <c r="C275" s="20">
        <v>127603100</v>
      </c>
      <c r="D275" s="27">
        <v>103.24</v>
      </c>
      <c r="E275" s="20">
        <f t="shared" si="15"/>
        <v>123598508</v>
      </c>
      <c r="F275" s="20">
        <v>0</v>
      </c>
      <c r="G275" s="20">
        <v>0</v>
      </c>
      <c r="H275" s="20">
        <f t="shared" si="16"/>
        <v>123598508</v>
      </c>
    </row>
    <row r="276" spans="1:8" ht="15">
      <c r="A276" s="25" t="s">
        <v>820</v>
      </c>
      <c r="B276" s="10" t="s">
        <v>253</v>
      </c>
      <c r="C276" s="20">
        <v>358928000</v>
      </c>
      <c r="D276" s="27">
        <v>97.06</v>
      </c>
      <c r="E276" s="20">
        <f t="shared" si="15"/>
        <v>369800124</v>
      </c>
      <c r="F276" s="20">
        <v>0</v>
      </c>
      <c r="G276" s="20">
        <v>0</v>
      </c>
      <c r="H276" s="20">
        <f t="shared" si="16"/>
        <v>369800124</v>
      </c>
    </row>
    <row r="277" spans="1:8" ht="15">
      <c r="A277" s="25" t="s">
        <v>821</v>
      </c>
      <c r="B277" s="10" t="s">
        <v>254</v>
      </c>
      <c r="C277" s="20">
        <v>568823100</v>
      </c>
      <c r="D277" s="27">
        <v>95.77</v>
      </c>
      <c r="E277" s="20">
        <f t="shared" si="15"/>
        <v>593947061</v>
      </c>
      <c r="F277" s="20">
        <v>0</v>
      </c>
      <c r="G277" s="20">
        <v>563436</v>
      </c>
      <c r="H277" s="20">
        <f t="shared" si="16"/>
        <v>594510497</v>
      </c>
    </row>
    <row r="278" spans="1:8" ht="15">
      <c r="A278" s="25" t="s">
        <v>822</v>
      </c>
      <c r="B278" s="10" t="s">
        <v>255</v>
      </c>
      <c r="C278" s="20">
        <v>378968000</v>
      </c>
      <c r="D278" s="27">
        <v>95.83</v>
      </c>
      <c r="E278" s="20">
        <f t="shared" si="15"/>
        <v>395458625</v>
      </c>
      <c r="F278" s="20">
        <v>0</v>
      </c>
      <c r="G278" s="20">
        <v>486625</v>
      </c>
      <c r="H278" s="20">
        <f t="shared" si="16"/>
        <v>395945250</v>
      </c>
    </row>
    <row r="279" spans="1:8" ht="15">
      <c r="A279" s="25" t="s">
        <v>823</v>
      </c>
      <c r="B279" s="10" t="s">
        <v>256</v>
      </c>
      <c r="C279" s="20">
        <v>172331900</v>
      </c>
      <c r="D279" s="27">
        <v>98.42</v>
      </c>
      <c r="E279" s="20">
        <f t="shared" si="15"/>
        <v>175098456</v>
      </c>
      <c r="F279" s="20">
        <v>0</v>
      </c>
      <c r="G279" s="20">
        <v>0</v>
      </c>
      <c r="H279" s="20">
        <f t="shared" si="16"/>
        <v>175098456</v>
      </c>
    </row>
    <row r="280" spans="1:8" ht="15">
      <c r="A280" s="25" t="s">
        <v>824</v>
      </c>
      <c r="B280" s="10" t="s">
        <v>110</v>
      </c>
      <c r="C280" s="20">
        <v>4253381000</v>
      </c>
      <c r="D280" s="27">
        <v>92.6</v>
      </c>
      <c r="E280" s="20">
        <f t="shared" si="15"/>
        <v>4593284017</v>
      </c>
      <c r="F280" s="20">
        <v>0</v>
      </c>
      <c r="G280" s="20">
        <v>5070544</v>
      </c>
      <c r="H280" s="20">
        <f t="shared" si="16"/>
        <v>4598354561</v>
      </c>
    </row>
    <row r="281" spans="1:8" ht="15">
      <c r="A281" s="25" t="s">
        <v>825</v>
      </c>
      <c r="B281" s="10" t="s">
        <v>257</v>
      </c>
      <c r="C281" s="20">
        <v>223342200</v>
      </c>
      <c r="D281" s="27">
        <v>101.78</v>
      </c>
      <c r="E281" s="20">
        <f t="shared" si="15"/>
        <v>219436235</v>
      </c>
      <c r="F281" s="20">
        <v>0</v>
      </c>
      <c r="G281" s="20">
        <v>0</v>
      </c>
      <c r="H281" s="20">
        <f t="shared" si="16"/>
        <v>219436235</v>
      </c>
    </row>
    <row r="282" spans="1:8" ht="15">
      <c r="A282" s="25" t="s">
        <v>826</v>
      </c>
      <c r="B282" s="10" t="s">
        <v>258</v>
      </c>
      <c r="C282" s="20">
        <v>2238766000</v>
      </c>
      <c r="D282" s="27">
        <v>97.58</v>
      </c>
      <c r="E282" s="20">
        <f t="shared" si="15"/>
        <v>2294287764</v>
      </c>
      <c r="F282" s="20">
        <v>0</v>
      </c>
      <c r="G282" s="20">
        <v>4998051</v>
      </c>
      <c r="H282" s="20">
        <f t="shared" si="16"/>
        <v>2299285815</v>
      </c>
    </row>
    <row r="283" spans="1:8" ht="15">
      <c r="A283" s="25" t="s">
        <v>827</v>
      </c>
      <c r="B283" s="10" t="s">
        <v>259</v>
      </c>
      <c r="C283" s="20">
        <v>235339100</v>
      </c>
      <c r="D283" s="27">
        <v>92.35</v>
      </c>
      <c r="E283" s="20">
        <f t="shared" si="15"/>
        <v>254833893</v>
      </c>
      <c r="F283" s="20">
        <v>0</v>
      </c>
      <c r="G283" s="20">
        <v>213290</v>
      </c>
      <c r="H283" s="20">
        <f t="shared" si="16"/>
        <v>255047183</v>
      </c>
    </row>
    <row r="284" spans="1:8" ht="15">
      <c r="A284" s="25" t="s">
        <v>828</v>
      </c>
      <c r="B284" s="10" t="s">
        <v>260</v>
      </c>
      <c r="C284" s="20">
        <v>576342470</v>
      </c>
      <c r="D284" s="27">
        <v>100.3</v>
      </c>
      <c r="E284" s="20">
        <f t="shared" si="15"/>
        <v>574618614</v>
      </c>
      <c r="F284" s="20">
        <v>0</v>
      </c>
      <c r="G284" s="20">
        <v>5364655</v>
      </c>
      <c r="H284" s="20">
        <f t="shared" si="16"/>
        <v>579983269</v>
      </c>
    </row>
    <row r="285" spans="1:8" ht="15">
      <c r="A285" s="25" t="s">
        <v>829</v>
      </c>
      <c r="B285" s="10" t="s">
        <v>261</v>
      </c>
      <c r="C285" s="20">
        <v>252823900</v>
      </c>
      <c r="D285" s="27">
        <v>95.99</v>
      </c>
      <c r="E285" s="20">
        <f t="shared" si="15"/>
        <v>263385665</v>
      </c>
      <c r="F285" s="20">
        <v>0</v>
      </c>
      <c r="G285" s="20">
        <v>661467</v>
      </c>
      <c r="H285" s="20">
        <f t="shared" si="16"/>
        <v>264047132</v>
      </c>
    </row>
    <row r="286" spans="1:8" ht="15">
      <c r="A286" s="25" t="s">
        <v>830</v>
      </c>
      <c r="B286" s="10" t="s">
        <v>262</v>
      </c>
      <c r="C286" s="20">
        <v>1131680200</v>
      </c>
      <c r="D286" s="27">
        <v>90.25</v>
      </c>
      <c r="E286" s="20">
        <f>ROUND(((C286/D286)*100),0)</f>
        <v>1253939280</v>
      </c>
      <c r="F286" s="20">
        <v>0</v>
      </c>
      <c r="G286" s="20">
        <v>1719044</v>
      </c>
      <c r="H286" s="20">
        <f t="shared" si="16"/>
        <v>1255658324</v>
      </c>
    </row>
    <row r="287" spans="1:8" ht="15">
      <c r="A287" s="25"/>
      <c r="B287" s="10"/>
      <c r="C287" s="20"/>
      <c r="D287" s="33"/>
      <c r="E287" s="20"/>
      <c r="F287" s="20"/>
      <c r="G287" s="20"/>
      <c r="H287" s="20"/>
    </row>
    <row r="288" spans="1:8" ht="15.75">
      <c r="A288" s="25"/>
      <c r="B288" s="46" t="s">
        <v>570</v>
      </c>
      <c r="C288" s="47">
        <f>SUM(C263:C287)</f>
        <v>25084657330</v>
      </c>
      <c r="D288" s="35">
        <f>((+C288/E288)*100)</f>
        <v>95.85587588851642</v>
      </c>
      <c r="E288" s="47">
        <f>SUM(E263:E287)</f>
        <v>26169138926</v>
      </c>
      <c r="F288" s="47">
        <f>SUM(F263:F287)</f>
        <v>0</v>
      </c>
      <c r="G288" s="47">
        <f>SUM(G263:G287)</f>
        <v>105087485</v>
      </c>
      <c r="H288" s="47">
        <f>SUM(H263:H287)</f>
        <v>26274226411</v>
      </c>
    </row>
    <row r="289" spans="1:8" ht="15">
      <c r="A289" s="25"/>
      <c r="B289" s="10"/>
      <c r="C289" s="20"/>
      <c r="D289" s="33"/>
      <c r="E289" s="20"/>
      <c r="F289" s="20"/>
      <c r="G289" s="20"/>
      <c r="H289" s="20"/>
    </row>
    <row r="290" spans="1:8" ht="9" customHeight="1">
      <c r="A290" s="36"/>
      <c r="B290" s="37"/>
      <c r="C290" s="38"/>
      <c r="D290" s="38"/>
      <c r="E290" s="38"/>
      <c r="F290" s="38"/>
      <c r="G290" s="38"/>
      <c r="H290" s="38"/>
    </row>
    <row r="291" spans="1:8" ht="15.75">
      <c r="A291" s="25"/>
      <c r="B291" s="39" t="s">
        <v>263</v>
      </c>
      <c r="C291" s="19"/>
      <c r="D291" s="27"/>
      <c r="E291" s="19"/>
      <c r="F291" s="19"/>
      <c r="G291" s="19"/>
      <c r="H291" s="19"/>
    </row>
    <row r="292" spans="1:8" ht="15">
      <c r="A292" s="25" t="s">
        <v>831</v>
      </c>
      <c r="B292" s="10" t="s">
        <v>264</v>
      </c>
      <c r="C292" s="20">
        <v>2161065064</v>
      </c>
      <c r="D292" s="27">
        <v>36.88</v>
      </c>
      <c r="E292" s="20">
        <f aca="true" t="shared" si="17" ref="E292:E303">ROUND(((C292/D292)*100),0)</f>
        <v>5859720889</v>
      </c>
      <c r="F292" s="20">
        <v>0</v>
      </c>
      <c r="G292" s="20">
        <v>2701273</v>
      </c>
      <c r="H292" s="20">
        <f aca="true" t="shared" si="18" ref="H292:H303">+E292+G292</f>
        <v>5862422162</v>
      </c>
    </row>
    <row r="293" spans="1:8" ht="15">
      <c r="A293" s="25" t="s">
        <v>832</v>
      </c>
      <c r="B293" s="10" t="s">
        <v>265</v>
      </c>
      <c r="C293" s="20">
        <v>156739400</v>
      </c>
      <c r="D293" s="27">
        <v>99.81</v>
      </c>
      <c r="E293" s="20">
        <f t="shared" si="17"/>
        <v>157037772</v>
      </c>
      <c r="F293" s="20">
        <v>0</v>
      </c>
      <c r="G293" s="20">
        <v>159201</v>
      </c>
      <c r="H293" s="20">
        <f t="shared" si="18"/>
        <v>157196973</v>
      </c>
    </row>
    <row r="294" spans="1:8" ht="15">
      <c r="A294" s="25" t="s">
        <v>833</v>
      </c>
      <c r="B294" s="10" t="s">
        <v>266</v>
      </c>
      <c r="C294" s="20">
        <v>787135976</v>
      </c>
      <c r="D294" s="27">
        <v>75.4</v>
      </c>
      <c r="E294" s="20">
        <f t="shared" si="17"/>
        <v>1043946918</v>
      </c>
      <c r="F294" s="20">
        <v>0</v>
      </c>
      <c r="G294" s="20">
        <v>641964</v>
      </c>
      <c r="H294" s="20">
        <f t="shared" si="18"/>
        <v>1044588882</v>
      </c>
    </row>
    <row r="295" spans="1:8" ht="15">
      <c r="A295" s="25" t="s">
        <v>834</v>
      </c>
      <c r="B295" s="10" t="s">
        <v>267</v>
      </c>
      <c r="C295" s="20">
        <v>473824708</v>
      </c>
      <c r="D295" s="27">
        <v>37.41</v>
      </c>
      <c r="E295" s="20">
        <f t="shared" si="17"/>
        <v>1266572328</v>
      </c>
      <c r="F295" s="20">
        <v>0</v>
      </c>
      <c r="G295" s="20">
        <v>708485</v>
      </c>
      <c r="H295" s="20">
        <f t="shared" si="18"/>
        <v>1267280813</v>
      </c>
    </row>
    <row r="296" spans="1:8" ht="15">
      <c r="A296" s="25" t="s">
        <v>835</v>
      </c>
      <c r="B296" s="10" t="s">
        <v>268</v>
      </c>
      <c r="C296" s="20">
        <v>11356123300</v>
      </c>
      <c r="D296" s="27">
        <v>69.15</v>
      </c>
      <c r="E296" s="20">
        <f t="shared" si="17"/>
        <v>16422448735</v>
      </c>
      <c r="F296" s="20">
        <v>0</v>
      </c>
      <c r="G296" s="20">
        <v>4828686</v>
      </c>
      <c r="H296" s="20">
        <f t="shared" si="18"/>
        <v>16427277421</v>
      </c>
    </row>
    <row r="297" spans="1:8" ht="15">
      <c r="A297" s="25" t="s">
        <v>836</v>
      </c>
      <c r="B297" s="10" t="s">
        <v>269</v>
      </c>
      <c r="C297" s="20">
        <v>6214706588</v>
      </c>
      <c r="D297" s="27">
        <v>21.88</v>
      </c>
      <c r="E297" s="20">
        <f t="shared" si="17"/>
        <v>28403595009</v>
      </c>
      <c r="F297" s="20">
        <v>0</v>
      </c>
      <c r="G297" s="20">
        <v>15291070</v>
      </c>
      <c r="H297" s="20">
        <f t="shared" si="18"/>
        <v>28418886079</v>
      </c>
    </row>
    <row r="298" spans="1:8" ht="15">
      <c r="A298" s="25" t="s">
        <v>837</v>
      </c>
      <c r="B298" s="10" t="s">
        <v>270</v>
      </c>
      <c r="C298" s="20">
        <v>1058633390</v>
      </c>
      <c r="D298" s="27">
        <v>28.44</v>
      </c>
      <c r="E298" s="20">
        <f t="shared" si="17"/>
        <v>3722339627</v>
      </c>
      <c r="F298" s="20">
        <v>0</v>
      </c>
      <c r="G298" s="20">
        <v>2623295</v>
      </c>
      <c r="H298" s="20">
        <f t="shared" si="18"/>
        <v>3724962922</v>
      </c>
    </row>
    <row r="299" spans="1:8" ht="15">
      <c r="A299" s="25" t="s">
        <v>838</v>
      </c>
      <c r="B299" s="10" t="s">
        <v>271</v>
      </c>
      <c r="C299" s="20">
        <v>2560316600</v>
      </c>
      <c r="D299" s="27">
        <v>41.9</v>
      </c>
      <c r="E299" s="20">
        <f t="shared" si="17"/>
        <v>6110540811</v>
      </c>
      <c r="F299" s="20">
        <v>0</v>
      </c>
      <c r="G299" s="20">
        <v>3940384</v>
      </c>
      <c r="H299" s="20">
        <f t="shared" si="18"/>
        <v>6114481195</v>
      </c>
    </row>
    <row r="300" spans="1:8" ht="15">
      <c r="A300" s="25" t="s">
        <v>839</v>
      </c>
      <c r="B300" s="10" t="s">
        <v>272</v>
      </c>
      <c r="C300" s="20">
        <v>2753600425</v>
      </c>
      <c r="D300" s="27">
        <v>56.91</v>
      </c>
      <c r="E300" s="20">
        <f t="shared" si="17"/>
        <v>4838517703</v>
      </c>
      <c r="F300" s="20">
        <v>0</v>
      </c>
      <c r="G300" s="20">
        <v>3232106</v>
      </c>
      <c r="H300" s="20">
        <f t="shared" si="18"/>
        <v>4841749809</v>
      </c>
    </row>
    <row r="301" spans="1:8" ht="15">
      <c r="A301" s="25" t="s">
        <v>840</v>
      </c>
      <c r="B301" s="10" t="s">
        <v>273</v>
      </c>
      <c r="C301" s="20">
        <v>1484511199</v>
      </c>
      <c r="D301" s="27">
        <v>38.6</v>
      </c>
      <c r="E301" s="20">
        <f t="shared" si="17"/>
        <v>3845883935</v>
      </c>
      <c r="F301" s="20">
        <v>0</v>
      </c>
      <c r="G301" s="20">
        <v>6653163</v>
      </c>
      <c r="H301" s="20">
        <f t="shared" si="18"/>
        <v>3852537098</v>
      </c>
    </row>
    <row r="302" spans="1:8" ht="15">
      <c r="A302" s="25" t="s">
        <v>841</v>
      </c>
      <c r="B302" s="10" t="s">
        <v>274</v>
      </c>
      <c r="C302" s="20">
        <v>1247996517</v>
      </c>
      <c r="D302" s="27">
        <v>38.83</v>
      </c>
      <c r="E302" s="20">
        <f t="shared" si="17"/>
        <v>3214000816</v>
      </c>
      <c r="F302" s="20">
        <v>0</v>
      </c>
      <c r="G302" s="20">
        <v>1273043</v>
      </c>
      <c r="H302" s="20">
        <f t="shared" si="18"/>
        <v>3215273859</v>
      </c>
    </row>
    <row r="303" spans="1:8" ht="15">
      <c r="A303" s="25" t="s">
        <v>842</v>
      </c>
      <c r="B303" s="10" t="s">
        <v>275</v>
      </c>
      <c r="C303" s="20">
        <v>903744616</v>
      </c>
      <c r="D303" s="27">
        <v>32.4</v>
      </c>
      <c r="E303" s="20">
        <f t="shared" si="17"/>
        <v>2789335235</v>
      </c>
      <c r="F303" s="20">
        <v>0</v>
      </c>
      <c r="G303" s="20">
        <v>971235</v>
      </c>
      <c r="H303" s="20">
        <f t="shared" si="18"/>
        <v>2790306470</v>
      </c>
    </row>
    <row r="304" spans="1:8" ht="15">
      <c r="A304" s="25"/>
      <c r="B304" s="10"/>
      <c r="C304" s="20"/>
      <c r="D304" s="33"/>
      <c r="E304" s="20"/>
      <c r="F304" s="20"/>
      <c r="G304" s="20"/>
      <c r="H304" s="20"/>
    </row>
    <row r="305" spans="1:8" ht="15.75">
      <c r="A305" s="25"/>
      <c r="B305" s="46" t="s">
        <v>571</v>
      </c>
      <c r="C305" s="47">
        <f>SUM(C292:C304)</f>
        <v>31158397783</v>
      </c>
      <c r="D305" s="35">
        <f>((+C305/E305)*100)</f>
        <v>40.11435221652701</v>
      </c>
      <c r="E305" s="47">
        <f>SUM(E292:E304)</f>
        <v>77673939778</v>
      </c>
      <c r="F305" s="47">
        <f>SUM(F292:F304)</f>
        <v>0</v>
      </c>
      <c r="G305" s="47">
        <f>SUM(G292:G304)</f>
        <v>43023905</v>
      </c>
      <c r="H305" s="47">
        <f>SUM(H292:H304)</f>
        <v>77716963683</v>
      </c>
    </row>
    <row r="306" spans="1:8" ht="15">
      <c r="A306" s="25"/>
      <c r="B306" s="10"/>
      <c r="C306" s="19"/>
      <c r="D306" s="33"/>
      <c r="E306" s="19"/>
      <c r="F306" s="19"/>
      <c r="G306" s="19"/>
      <c r="H306" s="19"/>
    </row>
    <row r="307" spans="1:8" ht="9" customHeight="1">
      <c r="A307" s="36"/>
      <c r="B307" s="37"/>
      <c r="C307" s="48"/>
      <c r="D307" s="38"/>
      <c r="E307" s="48"/>
      <c r="F307" s="48"/>
      <c r="G307" s="48"/>
      <c r="H307" s="48"/>
    </row>
    <row r="308" spans="1:8" ht="15.75">
      <c r="A308" s="25"/>
      <c r="B308" s="39" t="s">
        <v>276</v>
      </c>
      <c r="C308" s="19"/>
      <c r="D308" s="27"/>
      <c r="E308" s="19"/>
      <c r="F308" s="19"/>
      <c r="G308" s="19"/>
      <c r="H308" s="19"/>
    </row>
    <row r="309" spans="1:8" ht="15">
      <c r="A309" s="25">
        <v>1001</v>
      </c>
      <c r="B309" s="10" t="s">
        <v>277</v>
      </c>
      <c r="C309" s="20">
        <v>716242579</v>
      </c>
      <c r="D309" s="27">
        <v>92.13</v>
      </c>
      <c r="E309" s="20">
        <f aca="true" t="shared" si="19" ref="E309:E334">ROUND(((C309/D309)*100),0)</f>
        <v>777426006</v>
      </c>
      <c r="F309" s="20">
        <v>0</v>
      </c>
      <c r="G309" s="20">
        <v>168184</v>
      </c>
      <c r="H309" s="20">
        <f aca="true" t="shared" si="20" ref="H309:H334">+E309+G309</f>
        <v>777594190</v>
      </c>
    </row>
    <row r="310" spans="1:8" ht="15">
      <c r="A310" s="25">
        <v>1002</v>
      </c>
      <c r="B310" s="10" t="s">
        <v>278</v>
      </c>
      <c r="C310" s="20">
        <v>528742128</v>
      </c>
      <c r="D310" s="27">
        <v>94.31</v>
      </c>
      <c r="E310" s="20">
        <f t="shared" si="19"/>
        <v>560642697</v>
      </c>
      <c r="F310" s="20">
        <v>0</v>
      </c>
      <c r="G310" s="20">
        <v>95</v>
      </c>
      <c r="H310" s="20">
        <f t="shared" si="20"/>
        <v>560642792</v>
      </c>
    </row>
    <row r="311" spans="1:8" ht="15">
      <c r="A311" s="25">
        <v>1003</v>
      </c>
      <c r="B311" s="10" t="s">
        <v>279</v>
      </c>
      <c r="C311" s="20">
        <v>89918500</v>
      </c>
      <c r="D311" s="27">
        <v>94.54</v>
      </c>
      <c r="E311" s="20">
        <f t="shared" si="19"/>
        <v>95111593</v>
      </c>
      <c r="F311" s="20">
        <v>0</v>
      </c>
      <c r="G311" s="20">
        <v>93</v>
      </c>
      <c r="H311" s="20">
        <f t="shared" si="20"/>
        <v>95111686</v>
      </c>
    </row>
    <row r="312" spans="1:8" ht="15">
      <c r="A312" s="25">
        <v>1004</v>
      </c>
      <c r="B312" s="10" t="s">
        <v>280</v>
      </c>
      <c r="C312" s="20">
        <v>145329208</v>
      </c>
      <c r="D312" s="27">
        <v>100.5</v>
      </c>
      <c r="E312" s="20">
        <f t="shared" si="19"/>
        <v>144606177</v>
      </c>
      <c r="F312" s="20">
        <v>0</v>
      </c>
      <c r="G312" s="20">
        <v>100</v>
      </c>
      <c r="H312" s="20">
        <f t="shared" si="20"/>
        <v>144606277</v>
      </c>
    </row>
    <row r="313" spans="1:8" ht="15">
      <c r="A313" s="25">
        <v>1005</v>
      </c>
      <c r="B313" s="10" t="s">
        <v>281</v>
      </c>
      <c r="C313" s="20">
        <v>367049550</v>
      </c>
      <c r="D313" s="27">
        <v>95.17</v>
      </c>
      <c r="E313" s="20">
        <f t="shared" si="19"/>
        <v>385677787</v>
      </c>
      <c r="F313" s="20">
        <v>0</v>
      </c>
      <c r="G313" s="20">
        <v>0</v>
      </c>
      <c r="H313" s="20">
        <f t="shared" si="20"/>
        <v>385677787</v>
      </c>
    </row>
    <row r="314" spans="1:8" ht="15">
      <c r="A314" s="25">
        <v>1006</v>
      </c>
      <c r="B314" s="10" t="s">
        <v>282</v>
      </c>
      <c r="C314" s="20">
        <v>2152157100</v>
      </c>
      <c r="D314" s="27">
        <v>94.22</v>
      </c>
      <c r="E314" s="20">
        <f t="shared" si="19"/>
        <v>2284182870</v>
      </c>
      <c r="F314" s="20">
        <v>0</v>
      </c>
      <c r="G314" s="20">
        <v>0</v>
      </c>
      <c r="H314" s="20">
        <f t="shared" si="20"/>
        <v>2284182870</v>
      </c>
    </row>
    <row r="315" spans="1:8" ht="15">
      <c r="A315" s="25">
        <v>1007</v>
      </c>
      <c r="B315" s="10" t="s">
        <v>283</v>
      </c>
      <c r="C315" s="20">
        <v>796237930</v>
      </c>
      <c r="D315" s="27">
        <v>91.38</v>
      </c>
      <c r="E315" s="20">
        <f t="shared" si="19"/>
        <v>871348140</v>
      </c>
      <c r="F315" s="20">
        <v>0</v>
      </c>
      <c r="G315" s="20">
        <v>434134</v>
      </c>
      <c r="H315" s="20">
        <f t="shared" si="20"/>
        <v>871782274</v>
      </c>
    </row>
    <row r="316" spans="1:8" ht="15">
      <c r="A316" s="25">
        <v>1008</v>
      </c>
      <c r="B316" s="10" t="s">
        <v>284</v>
      </c>
      <c r="C316" s="20">
        <v>671178985</v>
      </c>
      <c r="D316" s="27">
        <v>91.65</v>
      </c>
      <c r="E316" s="20">
        <f t="shared" si="19"/>
        <v>732328407</v>
      </c>
      <c r="F316" s="20">
        <v>0</v>
      </c>
      <c r="G316" s="20">
        <v>930472</v>
      </c>
      <c r="H316" s="20">
        <f t="shared" si="20"/>
        <v>733258879</v>
      </c>
    </row>
    <row r="317" spans="1:8" ht="15">
      <c r="A317" s="25">
        <v>1009</v>
      </c>
      <c r="B317" s="10" t="s">
        <v>285</v>
      </c>
      <c r="C317" s="20">
        <v>450771400</v>
      </c>
      <c r="D317" s="27">
        <v>101.08</v>
      </c>
      <c r="E317" s="20">
        <f t="shared" si="19"/>
        <v>445955085</v>
      </c>
      <c r="F317" s="20">
        <v>0</v>
      </c>
      <c r="G317" s="20">
        <v>0</v>
      </c>
      <c r="H317" s="20">
        <f t="shared" si="20"/>
        <v>445955085</v>
      </c>
    </row>
    <row r="318" spans="1:8" ht="15">
      <c r="A318" s="25">
        <v>1010</v>
      </c>
      <c r="B318" s="10" t="s">
        <v>245</v>
      </c>
      <c r="C318" s="20">
        <v>541782635</v>
      </c>
      <c r="D318" s="27">
        <v>94.58</v>
      </c>
      <c r="E318" s="20">
        <f t="shared" si="19"/>
        <v>572830022</v>
      </c>
      <c r="F318" s="20">
        <v>0</v>
      </c>
      <c r="G318" s="20">
        <v>1403600</v>
      </c>
      <c r="H318" s="20">
        <f t="shared" si="20"/>
        <v>574233622</v>
      </c>
    </row>
    <row r="319" spans="1:8" ht="15">
      <c r="A319" s="25">
        <v>1011</v>
      </c>
      <c r="B319" s="10" t="s">
        <v>286</v>
      </c>
      <c r="C319" s="20">
        <v>151191350</v>
      </c>
      <c r="D319" s="27">
        <v>86.2</v>
      </c>
      <c r="E319" s="20">
        <f t="shared" si="19"/>
        <v>175395998</v>
      </c>
      <c r="F319" s="20">
        <v>0</v>
      </c>
      <c r="G319" s="20">
        <v>648614</v>
      </c>
      <c r="H319" s="20">
        <f t="shared" si="20"/>
        <v>176044612</v>
      </c>
    </row>
    <row r="320" spans="1:8" ht="15">
      <c r="A320" s="25">
        <v>1012</v>
      </c>
      <c r="B320" s="10" t="s">
        <v>287</v>
      </c>
      <c r="C320" s="20">
        <v>139537061</v>
      </c>
      <c r="D320" s="27">
        <v>87.94</v>
      </c>
      <c r="E320" s="20">
        <f t="shared" si="19"/>
        <v>158673028</v>
      </c>
      <c r="F320" s="20">
        <v>0</v>
      </c>
      <c r="G320" s="20">
        <v>0</v>
      </c>
      <c r="H320" s="20">
        <f t="shared" si="20"/>
        <v>158673028</v>
      </c>
    </row>
    <row r="321" spans="1:8" ht="15">
      <c r="A321" s="25">
        <v>1013</v>
      </c>
      <c r="B321" s="10" t="s">
        <v>288</v>
      </c>
      <c r="C321" s="20">
        <v>120412117</v>
      </c>
      <c r="D321" s="27">
        <v>98.61</v>
      </c>
      <c r="E321" s="20">
        <f t="shared" si="19"/>
        <v>122109438</v>
      </c>
      <c r="F321" s="20">
        <v>0</v>
      </c>
      <c r="G321" s="20">
        <v>0</v>
      </c>
      <c r="H321" s="20">
        <f t="shared" si="20"/>
        <v>122109438</v>
      </c>
    </row>
    <row r="322" spans="1:8" ht="15">
      <c r="A322" s="25">
        <v>1014</v>
      </c>
      <c r="B322" s="10" t="s">
        <v>289</v>
      </c>
      <c r="C322" s="20">
        <v>329580100</v>
      </c>
      <c r="D322" s="27">
        <v>91.85</v>
      </c>
      <c r="E322" s="20">
        <f t="shared" si="19"/>
        <v>358824279</v>
      </c>
      <c r="F322" s="20">
        <v>0</v>
      </c>
      <c r="G322" s="20">
        <v>0</v>
      </c>
      <c r="H322" s="20">
        <f t="shared" si="20"/>
        <v>358824279</v>
      </c>
    </row>
    <row r="323" spans="1:8" ht="15">
      <c r="A323" s="25">
        <v>1015</v>
      </c>
      <c r="B323" s="10" t="s">
        <v>290</v>
      </c>
      <c r="C323" s="20">
        <v>625518741</v>
      </c>
      <c r="D323" s="27">
        <v>93.68</v>
      </c>
      <c r="E323" s="20">
        <f t="shared" si="19"/>
        <v>667718554</v>
      </c>
      <c r="F323" s="20">
        <v>0</v>
      </c>
      <c r="G323" s="20">
        <v>1428395</v>
      </c>
      <c r="H323" s="20">
        <f t="shared" si="20"/>
        <v>669146949</v>
      </c>
    </row>
    <row r="324" spans="1:8" ht="15">
      <c r="A324" s="25">
        <v>1016</v>
      </c>
      <c r="B324" s="10" t="s">
        <v>291</v>
      </c>
      <c r="C324" s="20">
        <v>612715599</v>
      </c>
      <c r="D324" s="27">
        <v>98.68</v>
      </c>
      <c r="E324" s="20">
        <f t="shared" si="19"/>
        <v>620911633</v>
      </c>
      <c r="F324" s="20">
        <v>0</v>
      </c>
      <c r="G324" s="20">
        <v>1545288</v>
      </c>
      <c r="H324" s="20">
        <f t="shared" si="20"/>
        <v>622456921</v>
      </c>
    </row>
    <row r="325" spans="1:8" ht="15">
      <c r="A325" s="25">
        <v>1017</v>
      </c>
      <c r="B325" s="10" t="s">
        <v>292</v>
      </c>
      <c r="C325" s="20">
        <v>758867182</v>
      </c>
      <c r="D325" s="27">
        <v>96.42</v>
      </c>
      <c r="E325" s="20">
        <f t="shared" si="19"/>
        <v>787043333</v>
      </c>
      <c r="F325" s="20">
        <v>0</v>
      </c>
      <c r="G325" s="20">
        <v>1095622</v>
      </c>
      <c r="H325" s="20">
        <f t="shared" si="20"/>
        <v>788138955</v>
      </c>
    </row>
    <row r="326" spans="1:8" ht="15">
      <c r="A326" s="25">
        <v>1018</v>
      </c>
      <c r="B326" s="10" t="s">
        <v>293</v>
      </c>
      <c r="C326" s="20">
        <v>274331903</v>
      </c>
      <c r="D326" s="27">
        <v>98.88</v>
      </c>
      <c r="E326" s="20">
        <f t="shared" si="19"/>
        <v>277439222</v>
      </c>
      <c r="F326" s="20">
        <v>0</v>
      </c>
      <c r="G326" s="20">
        <v>0</v>
      </c>
      <c r="H326" s="20">
        <f t="shared" si="20"/>
        <v>277439222</v>
      </c>
    </row>
    <row r="327" spans="1:8" ht="15">
      <c r="A327" s="25">
        <v>1019</v>
      </c>
      <c r="B327" s="10" t="s">
        <v>294</v>
      </c>
      <c r="C327" s="20">
        <v>745137261</v>
      </c>
      <c r="D327" s="27">
        <v>81.3</v>
      </c>
      <c r="E327" s="20">
        <f t="shared" si="19"/>
        <v>916527996</v>
      </c>
      <c r="F327" s="20">
        <v>0</v>
      </c>
      <c r="G327" s="20">
        <v>65914</v>
      </c>
      <c r="H327" s="20">
        <f t="shared" si="20"/>
        <v>916593910</v>
      </c>
    </row>
    <row r="328" spans="1:8" ht="15">
      <c r="A328" s="25">
        <v>1020</v>
      </c>
      <c r="B328" s="10" t="s">
        <v>295</v>
      </c>
      <c r="C328" s="20">
        <v>114998641</v>
      </c>
      <c r="D328" s="27">
        <v>96.76</v>
      </c>
      <c r="E328" s="20">
        <f t="shared" si="19"/>
        <v>118849360</v>
      </c>
      <c r="F328" s="20">
        <v>0</v>
      </c>
      <c r="G328" s="20">
        <v>182071</v>
      </c>
      <c r="H328" s="20">
        <f t="shared" si="20"/>
        <v>119031431</v>
      </c>
    </row>
    <row r="329" spans="1:8" ht="15">
      <c r="A329" s="25">
        <v>1021</v>
      </c>
      <c r="B329" s="10" t="s">
        <v>296</v>
      </c>
      <c r="C329" s="20">
        <v>4023245440</v>
      </c>
      <c r="D329" s="27">
        <v>97.69</v>
      </c>
      <c r="E329" s="20">
        <f t="shared" si="19"/>
        <v>4118380018</v>
      </c>
      <c r="F329" s="20">
        <v>0</v>
      </c>
      <c r="G329" s="20">
        <v>0</v>
      </c>
      <c r="H329" s="20">
        <f t="shared" si="20"/>
        <v>4118380018</v>
      </c>
    </row>
    <row r="330" spans="1:8" ht="15">
      <c r="A330" s="25">
        <v>1022</v>
      </c>
      <c r="B330" s="10" t="s">
        <v>297</v>
      </c>
      <c r="C330" s="20">
        <v>2612035548</v>
      </c>
      <c r="D330" s="27">
        <v>81.22</v>
      </c>
      <c r="E330" s="20">
        <f t="shared" si="19"/>
        <v>3216000428</v>
      </c>
      <c r="F330" s="20">
        <v>0</v>
      </c>
      <c r="G330" s="20">
        <v>257705</v>
      </c>
      <c r="H330" s="20">
        <f t="shared" si="20"/>
        <v>3216258133</v>
      </c>
    </row>
    <row r="331" spans="1:8" ht="15">
      <c r="A331" s="25">
        <v>1023</v>
      </c>
      <c r="B331" s="10" t="s">
        <v>298</v>
      </c>
      <c r="C331" s="20">
        <v>91748300</v>
      </c>
      <c r="D331" s="27">
        <v>102.47</v>
      </c>
      <c r="E331" s="20">
        <f t="shared" si="19"/>
        <v>89536742</v>
      </c>
      <c r="F331" s="20">
        <v>0</v>
      </c>
      <c r="G331" s="20">
        <v>90653</v>
      </c>
      <c r="H331" s="20">
        <f t="shared" si="20"/>
        <v>89627395</v>
      </c>
    </row>
    <row r="332" spans="1:8" ht="15">
      <c r="A332" s="25">
        <v>1024</v>
      </c>
      <c r="B332" s="10" t="s">
        <v>299</v>
      </c>
      <c r="C332" s="20">
        <v>1357929065</v>
      </c>
      <c r="D332" s="27">
        <v>82.85</v>
      </c>
      <c r="E332" s="20">
        <f t="shared" si="19"/>
        <v>1639021201</v>
      </c>
      <c r="F332" s="20">
        <v>0</v>
      </c>
      <c r="G332" s="20">
        <v>0</v>
      </c>
      <c r="H332" s="20">
        <f t="shared" si="20"/>
        <v>1639021201</v>
      </c>
    </row>
    <row r="333" spans="1:8" ht="15">
      <c r="A333" s="25">
        <v>1025</v>
      </c>
      <c r="B333" s="10" t="s">
        <v>300</v>
      </c>
      <c r="C333" s="20">
        <v>699175601</v>
      </c>
      <c r="D333" s="27">
        <v>85.31</v>
      </c>
      <c r="E333" s="20">
        <f t="shared" si="19"/>
        <v>819570509</v>
      </c>
      <c r="F333" s="20">
        <v>0</v>
      </c>
      <c r="G333" s="20">
        <v>95</v>
      </c>
      <c r="H333" s="20">
        <f t="shared" si="20"/>
        <v>819570604</v>
      </c>
    </row>
    <row r="334" spans="1:8" ht="15">
      <c r="A334" s="25">
        <v>1026</v>
      </c>
      <c r="B334" s="10" t="s">
        <v>854</v>
      </c>
      <c r="C334" s="20">
        <v>505829309</v>
      </c>
      <c r="D334" s="27">
        <v>101.19</v>
      </c>
      <c r="E334" s="20">
        <f t="shared" si="19"/>
        <v>499880728</v>
      </c>
      <c r="F334" s="20">
        <v>0</v>
      </c>
      <c r="G334" s="20">
        <v>572291</v>
      </c>
      <c r="H334" s="20">
        <f t="shared" si="20"/>
        <v>500453019</v>
      </c>
    </row>
    <row r="335" spans="1:8" ht="15">
      <c r="A335" s="25"/>
      <c r="B335" s="10"/>
      <c r="C335" s="20"/>
      <c r="D335" s="33"/>
      <c r="E335" s="19"/>
      <c r="F335" s="20"/>
      <c r="G335" s="20"/>
      <c r="H335" s="20"/>
    </row>
    <row r="336" spans="1:8" ht="15.75">
      <c r="A336" s="25"/>
      <c r="B336" s="46" t="s">
        <v>572</v>
      </c>
      <c r="C336" s="47">
        <f>SUM(C309:C335)</f>
        <v>19621663233</v>
      </c>
      <c r="D336" s="35">
        <f>((+C336/E336)*100)</f>
        <v>91.4507421421767</v>
      </c>
      <c r="E336" s="47">
        <f>SUM(E309:E335)</f>
        <v>21455991251</v>
      </c>
      <c r="F336" s="47">
        <f>SUM(F309:F335)</f>
        <v>0</v>
      </c>
      <c r="G336" s="47">
        <f>SUM(G309:G335)</f>
        <v>8823326</v>
      </c>
      <c r="H336" s="47">
        <f>SUM(H309:H335)</f>
        <v>21464814577</v>
      </c>
    </row>
    <row r="337" spans="1:8" ht="15">
      <c r="A337" s="25"/>
      <c r="B337" s="10"/>
      <c r="C337" s="19"/>
      <c r="D337" s="33"/>
      <c r="E337" s="19"/>
      <c r="F337" s="19"/>
      <c r="G337" s="19"/>
      <c r="H337" s="19"/>
    </row>
    <row r="338" spans="1:8" ht="9" customHeight="1">
      <c r="A338" s="36"/>
      <c r="B338" s="37"/>
      <c r="C338" s="48"/>
      <c r="D338" s="38"/>
      <c r="E338" s="48"/>
      <c r="F338" s="48"/>
      <c r="G338" s="48"/>
      <c r="H338" s="48"/>
    </row>
    <row r="339" spans="1:8" ht="14.25" customHeight="1">
      <c r="A339" s="25"/>
      <c r="B339" s="39" t="s">
        <v>301</v>
      </c>
      <c r="C339" s="19"/>
      <c r="D339" s="27"/>
      <c r="E339" s="19"/>
      <c r="F339" s="19"/>
      <c r="G339" s="19"/>
      <c r="H339" s="19"/>
    </row>
    <row r="340" spans="1:8" ht="15">
      <c r="A340" s="25">
        <v>1101</v>
      </c>
      <c r="B340" s="10" t="s">
        <v>302</v>
      </c>
      <c r="C340" s="20">
        <v>2752493247</v>
      </c>
      <c r="D340" s="27">
        <v>98.52</v>
      </c>
      <c r="E340" s="20">
        <f aca="true" t="shared" si="21" ref="E340:E351">ROUND(((C340/D340)*100),0)</f>
        <v>2793842110</v>
      </c>
      <c r="F340" s="20">
        <v>0</v>
      </c>
      <c r="G340" s="20">
        <v>4679638</v>
      </c>
      <c r="H340" s="20">
        <f aca="true" t="shared" si="22" ref="H340:H351">+E340+G340</f>
        <v>2798521748</v>
      </c>
    </row>
    <row r="341" spans="1:8" ht="15">
      <c r="A341" s="25">
        <v>1102</v>
      </c>
      <c r="B341" s="10" t="s">
        <v>303</v>
      </c>
      <c r="C341" s="20">
        <v>1957065650</v>
      </c>
      <c r="D341" s="27">
        <v>70.53</v>
      </c>
      <c r="E341" s="20">
        <f t="shared" si="21"/>
        <v>2774798880</v>
      </c>
      <c r="F341" s="20">
        <v>0</v>
      </c>
      <c r="G341" s="20">
        <v>8884318</v>
      </c>
      <c r="H341" s="20">
        <f t="shared" si="22"/>
        <v>2783683198</v>
      </c>
    </row>
    <row r="342" spans="1:8" ht="15">
      <c r="A342" s="25">
        <v>1103</v>
      </c>
      <c r="B342" s="10" t="s">
        <v>33</v>
      </c>
      <c r="C342" s="20">
        <v>8482718310</v>
      </c>
      <c r="D342" s="27">
        <v>97.04</v>
      </c>
      <c r="E342" s="20">
        <f t="shared" si="21"/>
        <v>8741465695</v>
      </c>
      <c r="F342" s="20">
        <v>0</v>
      </c>
      <c r="G342" s="20">
        <v>27366795</v>
      </c>
      <c r="H342" s="20">
        <f t="shared" si="22"/>
        <v>8768832490</v>
      </c>
    </row>
    <row r="343" spans="1:8" ht="15">
      <c r="A343" s="25">
        <v>1104</v>
      </c>
      <c r="B343" s="10" t="s">
        <v>304</v>
      </c>
      <c r="C343" s="20">
        <v>388764000</v>
      </c>
      <c r="D343" s="27">
        <v>96.62</v>
      </c>
      <c r="E343" s="20">
        <f t="shared" si="21"/>
        <v>402363900</v>
      </c>
      <c r="F343" s="20">
        <v>0</v>
      </c>
      <c r="G343" s="20">
        <v>3416396</v>
      </c>
      <c r="H343" s="20">
        <f t="shared" si="22"/>
        <v>405780296</v>
      </c>
    </row>
    <row r="344" spans="1:8" ht="15">
      <c r="A344" s="25">
        <v>1105</v>
      </c>
      <c r="B344" s="10" t="s">
        <v>305</v>
      </c>
      <c r="C344" s="20">
        <v>316374000</v>
      </c>
      <c r="D344" s="27">
        <v>94.63</v>
      </c>
      <c r="E344" s="20">
        <f t="shared" si="21"/>
        <v>334327380</v>
      </c>
      <c r="F344" s="20">
        <v>0</v>
      </c>
      <c r="G344" s="20">
        <v>1897655</v>
      </c>
      <c r="H344" s="20">
        <f t="shared" si="22"/>
        <v>336225035</v>
      </c>
    </row>
    <row r="345" spans="1:8" ht="15">
      <c r="A345" s="25">
        <v>1106</v>
      </c>
      <c r="B345" s="10" t="s">
        <v>855</v>
      </c>
      <c r="C345" s="20">
        <v>3964213900</v>
      </c>
      <c r="D345" s="27">
        <v>92.39</v>
      </c>
      <c r="E345" s="20">
        <f t="shared" si="21"/>
        <v>4290739149</v>
      </c>
      <c r="F345" s="20">
        <v>0</v>
      </c>
      <c r="G345" s="20">
        <v>5254088</v>
      </c>
      <c r="H345" s="20">
        <f t="shared" si="22"/>
        <v>4295993237</v>
      </c>
    </row>
    <row r="346" spans="1:8" ht="15">
      <c r="A346" s="25">
        <v>1107</v>
      </c>
      <c r="B346" s="10" t="s">
        <v>214</v>
      </c>
      <c r="C346" s="20">
        <v>4519636750</v>
      </c>
      <c r="D346" s="27">
        <v>93.34</v>
      </c>
      <c r="E346" s="20">
        <f t="shared" si="21"/>
        <v>4842122081</v>
      </c>
      <c r="F346" s="20">
        <v>0</v>
      </c>
      <c r="G346" s="20">
        <v>6012079</v>
      </c>
      <c r="H346" s="20">
        <f t="shared" si="22"/>
        <v>4848134160</v>
      </c>
    </row>
    <row r="347" spans="1:8" ht="15">
      <c r="A347" s="25">
        <v>1108</v>
      </c>
      <c r="B347" s="10" t="s">
        <v>306</v>
      </c>
      <c r="C347" s="20">
        <v>494908300</v>
      </c>
      <c r="D347" s="27">
        <v>99.36</v>
      </c>
      <c r="E347" s="20">
        <f t="shared" si="21"/>
        <v>498096115</v>
      </c>
      <c r="F347" s="20">
        <v>0</v>
      </c>
      <c r="G347" s="20">
        <v>1785801</v>
      </c>
      <c r="H347" s="20">
        <f t="shared" si="22"/>
        <v>499881916</v>
      </c>
    </row>
    <row r="348" spans="1:8" ht="15">
      <c r="A348" s="25">
        <v>1111</v>
      </c>
      <c r="B348" s="10" t="s">
        <v>873</v>
      </c>
      <c r="C348" s="20">
        <v>2378766539</v>
      </c>
      <c r="D348" s="27">
        <v>99.23</v>
      </c>
      <c r="E348" s="20">
        <f t="shared" si="21"/>
        <v>2397225173</v>
      </c>
      <c r="F348" s="20">
        <v>0</v>
      </c>
      <c r="G348" s="20">
        <v>17179290</v>
      </c>
      <c r="H348" s="20">
        <f t="shared" si="22"/>
        <v>2414404463</v>
      </c>
    </row>
    <row r="349" spans="1:8" s="74" customFormat="1" ht="15">
      <c r="A349" s="72">
        <v>1112</v>
      </c>
      <c r="B349" s="71" t="s">
        <v>846</v>
      </c>
      <c r="C349" s="73">
        <v>2492178990</v>
      </c>
      <c r="D349" s="66">
        <v>96.85</v>
      </c>
      <c r="E349" s="73">
        <f t="shared" si="21"/>
        <v>2573235922</v>
      </c>
      <c r="F349" s="73">
        <v>0</v>
      </c>
      <c r="G349" s="73">
        <v>3101829</v>
      </c>
      <c r="H349" s="73">
        <f t="shared" si="22"/>
        <v>2576337751</v>
      </c>
    </row>
    <row r="350" spans="1:8" ht="15">
      <c r="A350" s="25">
        <v>1113</v>
      </c>
      <c r="B350" s="10" t="s">
        <v>307</v>
      </c>
      <c r="C350" s="20">
        <v>5973148453</v>
      </c>
      <c r="D350" s="27">
        <v>89.3</v>
      </c>
      <c r="E350" s="20">
        <f t="shared" si="21"/>
        <v>6688856050</v>
      </c>
      <c r="F350" s="20">
        <v>0</v>
      </c>
      <c r="G350" s="20">
        <v>11203161</v>
      </c>
      <c r="H350" s="20">
        <f t="shared" si="22"/>
        <v>6700059211</v>
      </c>
    </row>
    <row r="351" spans="1:8" ht="15">
      <c r="A351" s="25" t="s">
        <v>848</v>
      </c>
      <c r="B351" s="10" t="s">
        <v>856</v>
      </c>
      <c r="C351" s="20">
        <v>6990951700</v>
      </c>
      <c r="D351" s="64">
        <v>87.31</v>
      </c>
      <c r="E351" s="20">
        <f t="shared" si="21"/>
        <v>8007045814</v>
      </c>
      <c r="F351" s="20">
        <v>0</v>
      </c>
      <c r="G351" s="20">
        <v>8823569</v>
      </c>
      <c r="H351" s="20">
        <f t="shared" si="22"/>
        <v>8015869383</v>
      </c>
    </row>
    <row r="352" spans="1:8" ht="15">
      <c r="A352" s="25"/>
      <c r="B352" s="10"/>
      <c r="C352" s="20"/>
      <c r="D352" s="64"/>
      <c r="E352" s="20"/>
      <c r="F352" s="20"/>
      <c r="G352" s="20"/>
      <c r="H352" s="20"/>
    </row>
    <row r="353" spans="1:8" ht="15.75">
      <c r="A353" s="25"/>
      <c r="B353" s="46" t="s">
        <v>573</v>
      </c>
      <c r="C353" s="47">
        <f>SUM(C340:C351)</f>
        <v>40711219839</v>
      </c>
      <c r="D353" s="35">
        <f>((+C353/E353)*100)</f>
        <v>91.80748524987658</v>
      </c>
      <c r="E353" s="47">
        <f>SUM(E340:E351)</f>
        <v>44344118269</v>
      </c>
      <c r="F353" s="47">
        <f>SUM(F340:F351)</f>
        <v>0</v>
      </c>
      <c r="G353" s="47">
        <f>SUM(G340:G351)</f>
        <v>99604619</v>
      </c>
      <c r="H353" s="47">
        <f>SUM(H340:H351)</f>
        <v>44443722888</v>
      </c>
    </row>
    <row r="354" spans="1:8" ht="15">
      <c r="A354" s="25"/>
      <c r="B354" s="10"/>
      <c r="C354" s="19"/>
      <c r="D354" s="33"/>
      <c r="E354" s="19"/>
      <c r="F354" s="19"/>
      <c r="G354" s="19"/>
      <c r="H354" s="19"/>
    </row>
    <row r="355" spans="1:8" ht="11.25" customHeight="1">
      <c r="A355" s="36"/>
      <c r="B355" s="37"/>
      <c r="C355" s="48"/>
      <c r="D355" s="38"/>
      <c r="E355" s="48"/>
      <c r="F355" s="48"/>
      <c r="G355" s="48"/>
      <c r="H355" s="48"/>
    </row>
    <row r="356" spans="1:8" ht="15.75">
      <c r="A356" s="25"/>
      <c r="B356" s="39" t="s">
        <v>308</v>
      </c>
      <c r="C356" s="19"/>
      <c r="D356" s="27"/>
      <c r="E356" s="19"/>
      <c r="F356" s="19"/>
      <c r="G356" s="19"/>
      <c r="H356" s="19"/>
    </row>
    <row r="357" spans="1:8" ht="15.75" customHeight="1">
      <c r="A357" s="25">
        <v>1201</v>
      </c>
      <c r="B357" s="71" t="s">
        <v>865</v>
      </c>
      <c r="C357" s="20">
        <v>2449904983</v>
      </c>
      <c r="D357" s="27">
        <v>107.37</v>
      </c>
      <c r="E357" s="20">
        <f aca="true" t="shared" si="23" ref="E357:E379">ROUND(((C357/D357)*100),0)</f>
        <v>2281740694</v>
      </c>
      <c r="F357" s="20">
        <v>0</v>
      </c>
      <c r="G357" s="20">
        <v>2818532</v>
      </c>
      <c r="H357" s="20">
        <f aca="true" t="shared" si="24" ref="H357:H381">+E357+G357</f>
        <v>2284559226</v>
      </c>
    </row>
    <row r="358" spans="1:8" ht="15">
      <c r="A358" s="25">
        <v>1202</v>
      </c>
      <c r="B358" s="10" t="s">
        <v>309</v>
      </c>
      <c r="C358" s="20">
        <v>1589981000</v>
      </c>
      <c r="D358" s="27">
        <v>98.64</v>
      </c>
      <c r="E358" s="20">
        <f t="shared" si="23"/>
        <v>1611902879</v>
      </c>
      <c r="F358" s="20">
        <v>0</v>
      </c>
      <c r="G358" s="20">
        <v>2001388</v>
      </c>
      <c r="H358" s="20">
        <f t="shared" si="24"/>
        <v>1613904267</v>
      </c>
    </row>
    <row r="359" spans="1:8" ht="15">
      <c r="A359" s="25">
        <v>1203</v>
      </c>
      <c r="B359" s="71" t="s">
        <v>866</v>
      </c>
      <c r="C359" s="20">
        <v>144575800</v>
      </c>
      <c r="D359" s="27">
        <v>24.52</v>
      </c>
      <c r="E359" s="20">
        <f t="shared" si="23"/>
        <v>589623980</v>
      </c>
      <c r="F359" s="20">
        <v>0</v>
      </c>
      <c r="G359" s="20">
        <v>24</v>
      </c>
      <c r="H359" s="20">
        <f t="shared" si="24"/>
        <v>589624004</v>
      </c>
    </row>
    <row r="360" spans="1:8" ht="15">
      <c r="A360" s="25">
        <v>1204</v>
      </c>
      <c r="B360" s="10" t="s">
        <v>310</v>
      </c>
      <c r="C360" s="20">
        <v>1900995750</v>
      </c>
      <c r="D360" s="27">
        <v>25.34</v>
      </c>
      <c r="E360" s="20">
        <f t="shared" si="23"/>
        <v>7501956393</v>
      </c>
      <c r="F360" s="20">
        <v>0</v>
      </c>
      <c r="G360" s="20">
        <v>2031934</v>
      </c>
      <c r="H360" s="20">
        <f t="shared" si="24"/>
        <v>7503988327</v>
      </c>
    </row>
    <row r="361" spans="1:8" ht="15">
      <c r="A361" s="25">
        <v>1205</v>
      </c>
      <c r="B361" s="10" t="s">
        <v>311</v>
      </c>
      <c r="C361" s="20">
        <v>7090054900</v>
      </c>
      <c r="D361" s="27">
        <v>43.21</v>
      </c>
      <c r="E361" s="20">
        <f t="shared" si="23"/>
        <v>16408365888</v>
      </c>
      <c r="F361" s="20">
        <v>0</v>
      </c>
      <c r="G361" s="20">
        <v>6341083</v>
      </c>
      <c r="H361" s="20">
        <f t="shared" si="24"/>
        <v>16414706971</v>
      </c>
    </row>
    <row r="362" spans="1:8" ht="15">
      <c r="A362" s="25">
        <v>1206</v>
      </c>
      <c r="B362" s="10" t="s">
        <v>312</v>
      </c>
      <c r="C362" s="20">
        <v>187500400</v>
      </c>
      <c r="D362" s="27">
        <v>90.14</v>
      </c>
      <c r="E362" s="20">
        <f t="shared" si="23"/>
        <v>208010206</v>
      </c>
      <c r="F362" s="20">
        <v>0</v>
      </c>
      <c r="G362" s="20">
        <v>197073</v>
      </c>
      <c r="H362" s="20">
        <f t="shared" si="24"/>
        <v>208207279</v>
      </c>
    </row>
    <row r="363" spans="1:8" ht="15">
      <c r="A363" s="25">
        <v>1207</v>
      </c>
      <c r="B363" s="10" t="s">
        <v>313</v>
      </c>
      <c r="C363" s="20">
        <v>561341300</v>
      </c>
      <c r="D363" s="27">
        <v>41.7</v>
      </c>
      <c r="E363" s="20">
        <f t="shared" si="23"/>
        <v>1346142206</v>
      </c>
      <c r="F363" s="20">
        <v>0</v>
      </c>
      <c r="G363" s="20">
        <v>44</v>
      </c>
      <c r="H363" s="20">
        <f t="shared" si="24"/>
        <v>1346142250</v>
      </c>
    </row>
    <row r="364" spans="1:8" ht="15">
      <c r="A364" s="25">
        <v>1208</v>
      </c>
      <c r="B364" s="10" t="s">
        <v>314</v>
      </c>
      <c r="C364" s="20">
        <v>234388900</v>
      </c>
      <c r="D364" s="27">
        <v>53.32</v>
      </c>
      <c r="E364" s="20">
        <f t="shared" si="23"/>
        <v>439589085</v>
      </c>
      <c r="F364" s="20">
        <v>0</v>
      </c>
      <c r="G364" s="20">
        <v>1235395</v>
      </c>
      <c r="H364" s="20">
        <f t="shared" si="24"/>
        <v>440824480</v>
      </c>
    </row>
    <row r="365" spans="1:8" ht="15">
      <c r="A365" s="25">
        <v>1209</v>
      </c>
      <c r="B365" s="10" t="s">
        <v>315</v>
      </c>
      <c r="C365" s="20">
        <v>1003840800</v>
      </c>
      <c r="D365" s="27">
        <v>43.65</v>
      </c>
      <c r="E365" s="20">
        <f t="shared" si="23"/>
        <v>2299749828</v>
      </c>
      <c r="F365" s="20">
        <v>0</v>
      </c>
      <c r="G365" s="20">
        <v>0</v>
      </c>
      <c r="H365" s="20">
        <f t="shared" si="24"/>
        <v>2299749828</v>
      </c>
    </row>
    <row r="366" spans="1:8" ht="15">
      <c r="A366" s="25">
        <v>1210</v>
      </c>
      <c r="B366" s="71" t="s">
        <v>867</v>
      </c>
      <c r="C366" s="20">
        <v>495486000</v>
      </c>
      <c r="D366" s="27">
        <v>33.44</v>
      </c>
      <c r="E366" s="20">
        <f t="shared" si="23"/>
        <v>1481716507</v>
      </c>
      <c r="F366" s="20">
        <v>0</v>
      </c>
      <c r="G366" s="20">
        <v>569584</v>
      </c>
      <c r="H366" s="20">
        <f t="shared" si="24"/>
        <v>1482286091</v>
      </c>
    </row>
    <row r="367" spans="1:8" ht="15">
      <c r="A367" s="25">
        <v>1211</v>
      </c>
      <c r="B367" s="10" t="s">
        <v>316</v>
      </c>
      <c r="C367" s="20">
        <v>446460900</v>
      </c>
      <c r="D367" s="27">
        <v>50.08</v>
      </c>
      <c r="E367" s="20">
        <f t="shared" si="23"/>
        <v>891495407</v>
      </c>
      <c r="F367" s="20">
        <v>0</v>
      </c>
      <c r="G367" s="20">
        <v>0</v>
      </c>
      <c r="H367" s="20">
        <f t="shared" si="24"/>
        <v>891495407</v>
      </c>
    </row>
    <row r="368" spans="1:8" ht="15">
      <c r="A368" s="25">
        <v>1212</v>
      </c>
      <c r="B368" s="10" t="s">
        <v>250</v>
      </c>
      <c r="C368" s="20">
        <v>7458960600</v>
      </c>
      <c r="D368" s="27">
        <v>85.44</v>
      </c>
      <c r="E368" s="20">
        <f t="shared" si="23"/>
        <v>8730056882</v>
      </c>
      <c r="F368" s="20">
        <v>0</v>
      </c>
      <c r="G368" s="20">
        <v>8160744</v>
      </c>
      <c r="H368" s="20">
        <f t="shared" si="24"/>
        <v>8738217626</v>
      </c>
    </row>
    <row r="369" spans="1:8" ht="15">
      <c r="A369" s="25">
        <v>1213</v>
      </c>
      <c r="B369" s="10" t="s">
        <v>857</v>
      </c>
      <c r="C369" s="20">
        <v>3381168500</v>
      </c>
      <c r="D369" s="27">
        <v>99.65</v>
      </c>
      <c r="E369" s="20">
        <f t="shared" si="23"/>
        <v>3393044155</v>
      </c>
      <c r="F369" s="20">
        <v>0</v>
      </c>
      <c r="G369" s="20">
        <v>10000000</v>
      </c>
      <c r="H369" s="20">
        <f t="shared" si="24"/>
        <v>3403044155</v>
      </c>
    </row>
    <row r="370" spans="1:8" ht="15">
      <c r="A370" s="25">
        <v>1214</v>
      </c>
      <c r="B370" s="10" t="s">
        <v>317</v>
      </c>
      <c r="C370" s="20">
        <v>2459647800</v>
      </c>
      <c r="D370" s="27">
        <v>54.58</v>
      </c>
      <c r="E370" s="20">
        <f t="shared" si="23"/>
        <v>4506500183</v>
      </c>
      <c r="F370" s="20">
        <v>0</v>
      </c>
      <c r="G370" s="20">
        <v>2983967</v>
      </c>
      <c r="H370" s="20">
        <f t="shared" si="24"/>
        <v>4509484150</v>
      </c>
    </row>
    <row r="371" spans="1:8" ht="15">
      <c r="A371" s="25">
        <v>1215</v>
      </c>
      <c r="B371" s="10" t="s">
        <v>318</v>
      </c>
      <c r="C371" s="20">
        <v>3447572800</v>
      </c>
      <c r="D371" s="27">
        <v>42.45</v>
      </c>
      <c r="E371" s="20">
        <f t="shared" si="23"/>
        <v>8121490695</v>
      </c>
      <c r="F371" s="20">
        <v>0</v>
      </c>
      <c r="G371" s="20">
        <v>3133368</v>
      </c>
      <c r="H371" s="20">
        <f t="shared" si="24"/>
        <v>8124624063</v>
      </c>
    </row>
    <row r="372" spans="1:8" ht="15">
      <c r="A372" s="25">
        <v>1216</v>
      </c>
      <c r="B372" s="10" t="s">
        <v>319</v>
      </c>
      <c r="C372" s="20">
        <v>3234781300</v>
      </c>
      <c r="D372" s="27">
        <v>103.86</v>
      </c>
      <c r="E372" s="20">
        <f t="shared" si="23"/>
        <v>3114559311</v>
      </c>
      <c r="F372" s="20">
        <v>0</v>
      </c>
      <c r="G372" s="20">
        <v>4867045</v>
      </c>
      <c r="H372" s="20">
        <f t="shared" si="24"/>
        <v>3119426356</v>
      </c>
    </row>
    <row r="373" spans="1:8" ht="15">
      <c r="A373" s="25">
        <v>1217</v>
      </c>
      <c r="B373" s="10" t="s">
        <v>320</v>
      </c>
      <c r="C373" s="20">
        <v>6269222600</v>
      </c>
      <c r="D373" s="27">
        <v>90.34</v>
      </c>
      <c r="E373" s="20">
        <f t="shared" si="23"/>
        <v>6939586673</v>
      </c>
      <c r="F373" s="20">
        <v>0</v>
      </c>
      <c r="G373" s="20">
        <v>23747010</v>
      </c>
      <c r="H373" s="20">
        <f t="shared" si="24"/>
        <v>6963333683</v>
      </c>
    </row>
    <row r="374" spans="1:8" ht="15">
      <c r="A374" s="25">
        <v>1218</v>
      </c>
      <c r="B374" s="10" t="s">
        <v>321</v>
      </c>
      <c r="C374" s="20">
        <v>4592725400</v>
      </c>
      <c r="D374" s="27">
        <v>101.96</v>
      </c>
      <c r="E374" s="20">
        <f t="shared" si="23"/>
        <v>4504438407</v>
      </c>
      <c r="F374" s="20">
        <v>0</v>
      </c>
      <c r="G374" s="20">
        <v>7474621</v>
      </c>
      <c r="H374" s="20">
        <f t="shared" si="24"/>
        <v>4511913028</v>
      </c>
    </row>
    <row r="375" spans="1:8" ht="15">
      <c r="A375" s="25">
        <v>1219</v>
      </c>
      <c r="B375" s="10" t="s">
        <v>322</v>
      </c>
      <c r="C375" s="20">
        <v>2287466700</v>
      </c>
      <c r="D375" s="27">
        <v>49.35</v>
      </c>
      <c r="E375" s="20">
        <f t="shared" si="23"/>
        <v>4635190881</v>
      </c>
      <c r="F375" s="20">
        <v>0</v>
      </c>
      <c r="G375" s="20">
        <v>50</v>
      </c>
      <c r="H375" s="20">
        <f t="shared" si="24"/>
        <v>4635190931</v>
      </c>
    </row>
    <row r="376" spans="1:8" ht="15">
      <c r="A376" s="25">
        <v>1220</v>
      </c>
      <c r="B376" s="10" t="s">
        <v>323</v>
      </c>
      <c r="C376" s="20">
        <v>882734200</v>
      </c>
      <c r="D376" s="27">
        <v>101.13</v>
      </c>
      <c r="E376" s="20">
        <f t="shared" si="23"/>
        <v>872870760</v>
      </c>
      <c r="F376" s="20">
        <v>0</v>
      </c>
      <c r="G376" s="20">
        <v>0</v>
      </c>
      <c r="H376" s="20">
        <f t="shared" si="24"/>
        <v>872870760</v>
      </c>
    </row>
    <row r="377" spans="1:8" ht="15">
      <c r="A377" s="25">
        <v>1221</v>
      </c>
      <c r="B377" s="10" t="s">
        <v>324</v>
      </c>
      <c r="C377" s="20">
        <v>3681892900</v>
      </c>
      <c r="D377" s="27">
        <v>42.66</v>
      </c>
      <c r="E377" s="20">
        <f t="shared" si="23"/>
        <v>8630785045</v>
      </c>
      <c r="F377" s="20">
        <v>0</v>
      </c>
      <c r="G377" s="20">
        <v>6662532</v>
      </c>
      <c r="H377" s="20">
        <f t="shared" si="24"/>
        <v>8637447577</v>
      </c>
    </row>
    <row r="378" spans="1:8" ht="15">
      <c r="A378" s="25">
        <v>1222</v>
      </c>
      <c r="B378" s="10" t="s">
        <v>325</v>
      </c>
      <c r="C378" s="20">
        <v>1398546364</v>
      </c>
      <c r="D378" s="27">
        <v>37.05</v>
      </c>
      <c r="E378" s="20">
        <f t="shared" si="23"/>
        <v>3774754019</v>
      </c>
      <c r="F378" s="20">
        <v>0</v>
      </c>
      <c r="G378" s="20">
        <v>1935287</v>
      </c>
      <c r="H378" s="20">
        <f t="shared" si="24"/>
        <v>3776689306</v>
      </c>
    </row>
    <row r="379" spans="1:8" ht="15">
      <c r="A379" s="25">
        <v>1223</v>
      </c>
      <c r="B379" s="10" t="s">
        <v>326</v>
      </c>
      <c r="C379" s="20">
        <v>411212600</v>
      </c>
      <c r="D379" s="27">
        <v>29.72</v>
      </c>
      <c r="E379" s="20">
        <f t="shared" si="23"/>
        <v>1383622476</v>
      </c>
      <c r="F379" s="20">
        <v>0</v>
      </c>
      <c r="G379" s="20">
        <v>0</v>
      </c>
      <c r="H379" s="20">
        <f t="shared" si="24"/>
        <v>1383622476</v>
      </c>
    </row>
    <row r="380" spans="1:8" ht="15">
      <c r="A380" s="25">
        <v>1224</v>
      </c>
      <c r="B380" s="10" t="s">
        <v>327</v>
      </c>
      <c r="C380" s="20">
        <v>739548300</v>
      </c>
      <c r="D380" s="27">
        <v>94.13</v>
      </c>
      <c r="E380" s="20">
        <f>ROUND(((C380/D380)*100),0)</f>
        <v>785666950</v>
      </c>
      <c r="F380" s="20">
        <v>0</v>
      </c>
      <c r="G380" s="20">
        <v>0</v>
      </c>
      <c r="H380" s="20">
        <f t="shared" si="24"/>
        <v>785666950</v>
      </c>
    </row>
    <row r="381" spans="1:8" ht="15">
      <c r="A381" s="25">
        <v>1225</v>
      </c>
      <c r="B381" s="10" t="s">
        <v>328</v>
      </c>
      <c r="C381" s="20">
        <v>3174768400</v>
      </c>
      <c r="D381" s="27">
        <v>29.3</v>
      </c>
      <c r="E381" s="20">
        <f>ROUND(((C381/D381)*100),0)</f>
        <v>10835387031</v>
      </c>
      <c r="F381" s="20">
        <v>0</v>
      </c>
      <c r="G381" s="20">
        <v>4182952</v>
      </c>
      <c r="H381" s="20">
        <f t="shared" si="24"/>
        <v>10839569983</v>
      </c>
    </row>
    <row r="382" spans="1:8" ht="15">
      <c r="A382" s="25"/>
      <c r="B382" s="10"/>
      <c r="C382" s="20"/>
      <c r="D382" s="33"/>
      <c r="E382" s="20"/>
      <c r="F382" s="20"/>
      <c r="G382" s="20"/>
      <c r="H382" s="20"/>
    </row>
    <row r="383" spans="1:8" ht="15.75">
      <c r="A383" s="25"/>
      <c r="B383" s="46" t="s">
        <v>574</v>
      </c>
      <c r="C383" s="47">
        <f>SUM(C357:C382)</f>
        <v>59524779197</v>
      </c>
      <c r="D383" s="35">
        <f>((+C383/E383)*100)</f>
        <v>56.53506554867036</v>
      </c>
      <c r="E383" s="47">
        <f>SUM(E357:E382)</f>
        <v>105288246541</v>
      </c>
      <c r="F383" s="47">
        <f>SUM(F357:F382)</f>
        <v>0</v>
      </c>
      <c r="G383" s="47">
        <f>SUM(G357:G382)</f>
        <v>88342633</v>
      </c>
      <c r="H383" s="47">
        <f>SUM(H357:H382)</f>
        <v>105376589174</v>
      </c>
    </row>
    <row r="384" spans="1:8" ht="15">
      <c r="A384" s="25"/>
      <c r="B384" s="10"/>
      <c r="C384" s="19"/>
      <c r="D384" s="33"/>
      <c r="E384" s="19"/>
      <c r="F384" s="19"/>
      <c r="G384" s="19"/>
      <c r="H384" s="19"/>
    </row>
    <row r="385" spans="1:8" ht="8.25" customHeight="1">
      <c r="A385" s="36"/>
      <c r="B385" s="37"/>
      <c r="C385" s="48"/>
      <c r="D385" s="38"/>
      <c r="E385" s="48"/>
      <c r="F385" s="48"/>
      <c r="G385" s="48"/>
      <c r="H385" s="48"/>
    </row>
    <row r="386" spans="1:8" ht="15.75">
      <c r="A386" s="25"/>
      <c r="B386" s="39" t="s">
        <v>329</v>
      </c>
      <c r="C386" s="19"/>
      <c r="D386" s="27"/>
      <c r="E386" s="19"/>
      <c r="F386" s="19"/>
      <c r="G386" s="19"/>
      <c r="H386" s="19"/>
    </row>
    <row r="387" spans="1:8" ht="17.25" customHeight="1">
      <c r="A387" s="25">
        <v>1301</v>
      </c>
      <c r="B387" s="10" t="s">
        <v>330</v>
      </c>
      <c r="C387" s="20">
        <v>2078820200</v>
      </c>
      <c r="D387" s="27">
        <v>93.3</v>
      </c>
      <c r="E387" s="20">
        <f aca="true" t="shared" si="25" ref="E387:E432">ROUND(((C387/D387)*100),0)</f>
        <v>2228103108</v>
      </c>
      <c r="F387" s="20">
        <v>0</v>
      </c>
      <c r="G387" s="20"/>
      <c r="H387" s="20">
        <f aca="true" t="shared" si="26" ref="H387:H439">+E387+G387</f>
        <v>2228103108</v>
      </c>
    </row>
    <row r="388" spans="1:8" ht="15">
      <c r="A388" s="25">
        <v>1302</v>
      </c>
      <c r="B388" s="10" t="s">
        <v>331</v>
      </c>
      <c r="C388" s="20">
        <v>543608900</v>
      </c>
      <c r="D388" s="27">
        <v>89.02</v>
      </c>
      <c r="E388" s="20">
        <f t="shared" si="25"/>
        <v>610659290</v>
      </c>
      <c r="F388" s="20">
        <v>0</v>
      </c>
      <c r="G388" s="20">
        <v>223352</v>
      </c>
      <c r="H388" s="20">
        <f t="shared" si="26"/>
        <v>610882642</v>
      </c>
    </row>
    <row r="389" spans="1:8" ht="15">
      <c r="A389" s="25">
        <v>1303</v>
      </c>
      <c r="B389" s="71" t="s">
        <v>868</v>
      </c>
      <c r="C389" s="20">
        <v>192470500</v>
      </c>
      <c r="D389" s="27">
        <v>96.78</v>
      </c>
      <c r="E389" s="20">
        <f t="shared" si="25"/>
        <v>198874251</v>
      </c>
      <c r="F389" s="20">
        <v>0</v>
      </c>
      <c r="G389" s="20"/>
      <c r="H389" s="20">
        <f t="shared" si="26"/>
        <v>198874251</v>
      </c>
    </row>
    <row r="390" spans="1:8" ht="15">
      <c r="A390" s="25">
        <v>1304</v>
      </c>
      <c r="B390" s="10" t="s">
        <v>332</v>
      </c>
      <c r="C390" s="20">
        <v>1371691400</v>
      </c>
      <c r="D390" s="27">
        <v>87.61</v>
      </c>
      <c r="E390" s="20">
        <f t="shared" si="25"/>
        <v>1565679032</v>
      </c>
      <c r="F390" s="20">
        <v>0</v>
      </c>
      <c r="G390" s="20"/>
      <c r="H390" s="20">
        <f t="shared" si="26"/>
        <v>1565679032</v>
      </c>
    </row>
    <row r="391" spans="1:8" ht="15">
      <c r="A391" s="25">
        <v>1305</v>
      </c>
      <c r="B391" s="10" t="s">
        <v>333</v>
      </c>
      <c r="C391" s="20">
        <v>637594700</v>
      </c>
      <c r="D391" s="27">
        <v>77.93</v>
      </c>
      <c r="E391" s="20">
        <f t="shared" si="25"/>
        <v>818163352</v>
      </c>
      <c r="F391" s="20">
        <v>0</v>
      </c>
      <c r="G391" s="20">
        <v>1286181</v>
      </c>
      <c r="H391" s="20">
        <f t="shared" si="26"/>
        <v>819449533</v>
      </c>
    </row>
    <row r="392" spans="1:8" ht="15">
      <c r="A392" s="25">
        <v>1306</v>
      </c>
      <c r="B392" s="10" t="s">
        <v>334</v>
      </c>
      <c r="C392" s="20">
        <v>913516000</v>
      </c>
      <c r="D392" s="27">
        <v>92.11</v>
      </c>
      <c r="E392" s="20">
        <f t="shared" si="25"/>
        <v>991766366</v>
      </c>
      <c r="F392" s="20">
        <v>0</v>
      </c>
      <c r="G392" s="20"/>
      <c r="H392" s="20">
        <f t="shared" si="26"/>
        <v>991766366</v>
      </c>
    </row>
    <row r="393" spans="1:8" ht="15">
      <c r="A393" s="25">
        <v>1307</v>
      </c>
      <c r="B393" s="10" t="s">
        <v>335</v>
      </c>
      <c r="C393" s="20">
        <v>1688855500</v>
      </c>
      <c r="D393" s="27">
        <v>100.62</v>
      </c>
      <c r="E393" s="20">
        <f t="shared" si="25"/>
        <v>1678449115</v>
      </c>
      <c r="F393" s="20">
        <v>0</v>
      </c>
      <c r="G393" s="20"/>
      <c r="H393" s="20">
        <f t="shared" si="26"/>
        <v>1678449115</v>
      </c>
    </row>
    <row r="394" spans="1:8" ht="15">
      <c r="A394" s="25">
        <v>1308</v>
      </c>
      <c r="B394" s="10" t="s">
        <v>336</v>
      </c>
      <c r="C394" s="20">
        <v>1151140100</v>
      </c>
      <c r="D394" s="27">
        <v>94.33</v>
      </c>
      <c r="E394" s="20">
        <f t="shared" si="25"/>
        <v>1220332980</v>
      </c>
      <c r="F394" s="20">
        <v>0</v>
      </c>
      <c r="G394" s="20"/>
      <c r="H394" s="20">
        <f t="shared" si="26"/>
        <v>1220332980</v>
      </c>
    </row>
    <row r="395" spans="1:8" ht="15">
      <c r="A395" s="25">
        <v>1309</v>
      </c>
      <c r="B395" s="10" t="s">
        <v>337</v>
      </c>
      <c r="C395" s="20">
        <v>1472696800</v>
      </c>
      <c r="D395" s="27">
        <v>98.12</v>
      </c>
      <c r="E395" s="20">
        <f t="shared" si="25"/>
        <v>1500913983</v>
      </c>
      <c r="F395" s="20">
        <v>0</v>
      </c>
      <c r="G395" s="20"/>
      <c r="H395" s="20">
        <f t="shared" si="26"/>
        <v>1500913983</v>
      </c>
    </row>
    <row r="396" spans="1:8" ht="15">
      <c r="A396" s="25">
        <v>1310</v>
      </c>
      <c r="B396" s="10" t="s">
        <v>338</v>
      </c>
      <c r="C396" s="20">
        <v>2998695800</v>
      </c>
      <c r="D396" s="27">
        <v>98.48</v>
      </c>
      <c r="E396" s="20">
        <f t="shared" si="25"/>
        <v>3044979488</v>
      </c>
      <c r="F396" s="20">
        <v>0</v>
      </c>
      <c r="G396" s="20">
        <v>3077794</v>
      </c>
      <c r="H396" s="20">
        <f t="shared" si="26"/>
        <v>3048057282</v>
      </c>
    </row>
    <row r="397" spans="1:8" ht="15">
      <c r="A397" s="25">
        <v>1311</v>
      </c>
      <c r="B397" s="10" t="s">
        <v>339</v>
      </c>
      <c r="C397" s="20">
        <v>2124851300</v>
      </c>
      <c r="D397" s="27">
        <v>97.89</v>
      </c>
      <c r="E397" s="20">
        <f t="shared" si="25"/>
        <v>2170652058</v>
      </c>
      <c r="F397" s="20">
        <v>0</v>
      </c>
      <c r="G397" s="20">
        <v>776200</v>
      </c>
      <c r="H397" s="20">
        <f t="shared" si="26"/>
        <v>2171428258</v>
      </c>
    </row>
    <row r="398" spans="1:8" ht="15">
      <c r="A398" s="25">
        <v>1312</v>
      </c>
      <c r="B398" s="10" t="s">
        <v>340</v>
      </c>
      <c r="C398" s="20">
        <v>2175369200</v>
      </c>
      <c r="D398" s="27">
        <v>94.59</v>
      </c>
      <c r="E398" s="20">
        <f t="shared" si="25"/>
        <v>2299787715</v>
      </c>
      <c r="F398" s="20">
        <v>0</v>
      </c>
      <c r="G398" s="20">
        <v>7023070</v>
      </c>
      <c r="H398" s="20">
        <f t="shared" si="26"/>
        <v>2306810785</v>
      </c>
    </row>
    <row r="399" spans="1:8" ht="15">
      <c r="A399" s="25">
        <v>1313</v>
      </c>
      <c r="B399" s="10" t="s">
        <v>341</v>
      </c>
      <c r="C399" s="20">
        <v>242743000</v>
      </c>
      <c r="D399" s="27">
        <v>95.93</v>
      </c>
      <c r="E399" s="20">
        <f t="shared" si="25"/>
        <v>253041801</v>
      </c>
      <c r="F399" s="20">
        <v>0</v>
      </c>
      <c r="G399" s="20"/>
      <c r="H399" s="20">
        <f t="shared" si="26"/>
        <v>253041801</v>
      </c>
    </row>
    <row r="400" spans="1:8" ht="15">
      <c r="A400" s="25">
        <v>1314</v>
      </c>
      <c r="B400" s="10" t="s">
        <v>342</v>
      </c>
      <c r="C400" s="20">
        <v>1641063400</v>
      </c>
      <c r="D400" s="27">
        <v>97.83</v>
      </c>
      <c r="E400" s="20">
        <f t="shared" si="25"/>
        <v>1677464377</v>
      </c>
      <c r="F400" s="20">
        <v>0</v>
      </c>
      <c r="G400" s="20">
        <v>450247</v>
      </c>
      <c r="H400" s="20">
        <f t="shared" si="26"/>
        <v>1677914624</v>
      </c>
    </row>
    <row r="401" spans="1:8" ht="15">
      <c r="A401" s="25">
        <v>1315</v>
      </c>
      <c r="B401" s="10" t="s">
        <v>343</v>
      </c>
      <c r="C401" s="20">
        <v>155689800</v>
      </c>
      <c r="D401" s="27">
        <v>104.03</v>
      </c>
      <c r="E401" s="20">
        <f t="shared" si="25"/>
        <v>149658560</v>
      </c>
      <c r="F401" s="20">
        <v>0</v>
      </c>
      <c r="G401" s="20"/>
      <c r="H401" s="20">
        <f t="shared" si="26"/>
        <v>149658560</v>
      </c>
    </row>
    <row r="402" spans="1:8" ht="15">
      <c r="A402" s="25">
        <v>1316</v>
      </c>
      <c r="B402" s="10" t="s">
        <v>344</v>
      </c>
      <c r="C402" s="20">
        <v>1045312300</v>
      </c>
      <c r="D402" s="27">
        <v>99.56</v>
      </c>
      <c r="E402" s="20">
        <f t="shared" si="25"/>
        <v>1049932001</v>
      </c>
      <c r="F402" s="20">
        <v>0</v>
      </c>
      <c r="G402" s="20"/>
      <c r="H402" s="20">
        <f t="shared" si="26"/>
        <v>1049932001</v>
      </c>
    </row>
    <row r="403" spans="1:8" ht="15">
      <c r="A403" s="25">
        <v>1317</v>
      </c>
      <c r="B403" s="10" t="s">
        <v>345</v>
      </c>
      <c r="C403" s="20">
        <v>6151339500</v>
      </c>
      <c r="D403" s="27">
        <v>94.48</v>
      </c>
      <c r="E403" s="20">
        <f t="shared" si="25"/>
        <v>6510731901</v>
      </c>
      <c r="F403" s="20">
        <v>0</v>
      </c>
      <c r="G403" s="20"/>
      <c r="H403" s="20">
        <f t="shared" si="26"/>
        <v>6510731901</v>
      </c>
    </row>
    <row r="404" spans="1:8" ht="15">
      <c r="A404" s="25">
        <v>1318</v>
      </c>
      <c r="B404" s="10" t="s">
        <v>346</v>
      </c>
      <c r="C404" s="20">
        <v>2334353000</v>
      </c>
      <c r="D404" s="27">
        <v>90.31</v>
      </c>
      <c r="E404" s="20">
        <f t="shared" si="25"/>
        <v>2584822279</v>
      </c>
      <c r="F404" s="20">
        <v>0</v>
      </c>
      <c r="G404" s="20">
        <v>1607244</v>
      </c>
      <c r="H404" s="20">
        <f t="shared" si="26"/>
        <v>2586429523</v>
      </c>
    </row>
    <row r="405" spans="1:8" ht="15">
      <c r="A405" s="25">
        <v>1319</v>
      </c>
      <c r="B405" s="10" t="s">
        <v>347</v>
      </c>
      <c r="C405" s="20">
        <v>595279000</v>
      </c>
      <c r="D405" s="27">
        <v>93.68</v>
      </c>
      <c r="E405" s="20">
        <f t="shared" si="25"/>
        <v>635438728</v>
      </c>
      <c r="F405" s="20">
        <v>0</v>
      </c>
      <c r="G405" s="20">
        <v>306315</v>
      </c>
      <c r="H405" s="20">
        <f t="shared" si="26"/>
        <v>635745043</v>
      </c>
    </row>
    <row r="406" spans="1:8" ht="15">
      <c r="A406" s="25">
        <v>1320</v>
      </c>
      <c r="B406" s="10" t="s">
        <v>348</v>
      </c>
      <c r="C406" s="20">
        <v>4127506400</v>
      </c>
      <c r="D406" s="27">
        <v>97.76</v>
      </c>
      <c r="E406" s="20">
        <f t="shared" si="25"/>
        <v>4222081015</v>
      </c>
      <c r="F406" s="20">
        <v>0</v>
      </c>
      <c r="G406" s="20">
        <v>6703393</v>
      </c>
      <c r="H406" s="20">
        <f t="shared" si="26"/>
        <v>4228784408</v>
      </c>
    </row>
    <row r="407" spans="1:8" ht="15">
      <c r="A407" s="25">
        <v>1321</v>
      </c>
      <c r="B407" s="10" t="s">
        <v>349</v>
      </c>
      <c r="C407" s="20">
        <v>6655455300</v>
      </c>
      <c r="D407" s="27">
        <v>93.34</v>
      </c>
      <c r="E407" s="20">
        <f t="shared" si="25"/>
        <v>7130335655</v>
      </c>
      <c r="F407" s="20">
        <v>0</v>
      </c>
      <c r="G407" s="20"/>
      <c r="H407" s="20">
        <f t="shared" si="26"/>
        <v>7130335655</v>
      </c>
    </row>
    <row r="408" spans="1:8" ht="15">
      <c r="A408" s="25">
        <v>1322</v>
      </c>
      <c r="B408" s="10" t="s">
        <v>350</v>
      </c>
      <c r="C408" s="20">
        <v>252422300</v>
      </c>
      <c r="D408" s="27">
        <v>92.54</v>
      </c>
      <c r="E408" s="20">
        <f t="shared" si="25"/>
        <v>272771018</v>
      </c>
      <c r="F408" s="20">
        <v>0</v>
      </c>
      <c r="G408" s="20">
        <v>101147</v>
      </c>
      <c r="H408" s="20">
        <f t="shared" si="26"/>
        <v>272872165</v>
      </c>
    </row>
    <row r="409" spans="1:8" ht="15">
      <c r="A409" s="25">
        <v>1323</v>
      </c>
      <c r="B409" s="10" t="s">
        <v>351</v>
      </c>
      <c r="C409" s="20">
        <v>457868800</v>
      </c>
      <c r="D409" s="27">
        <v>87.31</v>
      </c>
      <c r="E409" s="20">
        <f t="shared" si="25"/>
        <v>524417363</v>
      </c>
      <c r="F409" s="20">
        <v>0</v>
      </c>
      <c r="G409" s="20">
        <v>438182</v>
      </c>
      <c r="H409" s="20">
        <f t="shared" si="26"/>
        <v>524855545</v>
      </c>
    </row>
    <row r="410" spans="1:8" ht="15">
      <c r="A410" s="25">
        <v>1324</v>
      </c>
      <c r="B410" s="10" t="s">
        <v>352</v>
      </c>
      <c r="C410" s="20">
        <v>693663200</v>
      </c>
      <c r="D410" s="27">
        <v>97.95</v>
      </c>
      <c r="E410" s="20">
        <f t="shared" si="25"/>
        <v>708180909</v>
      </c>
      <c r="F410" s="20">
        <v>0</v>
      </c>
      <c r="G410" s="20">
        <v>4223069</v>
      </c>
      <c r="H410" s="20">
        <f t="shared" si="26"/>
        <v>712403978</v>
      </c>
    </row>
    <row r="411" spans="1:8" ht="15">
      <c r="A411" s="25">
        <v>1325</v>
      </c>
      <c r="B411" s="10" t="s">
        <v>353</v>
      </c>
      <c r="C411" s="20">
        <v>1664987900</v>
      </c>
      <c r="D411" s="27">
        <v>98.43</v>
      </c>
      <c r="E411" s="20">
        <f t="shared" si="25"/>
        <v>1691545159</v>
      </c>
      <c r="F411" s="20">
        <v>0</v>
      </c>
      <c r="G411" s="20">
        <v>1155753</v>
      </c>
      <c r="H411" s="20">
        <f t="shared" si="26"/>
        <v>1692700912</v>
      </c>
    </row>
    <row r="412" spans="1:8" ht="15">
      <c r="A412" s="25">
        <v>1326</v>
      </c>
      <c r="B412" s="10" t="s">
        <v>354</v>
      </c>
      <c r="C412" s="20">
        <v>160201300</v>
      </c>
      <c r="D412" s="27">
        <v>101.88</v>
      </c>
      <c r="E412" s="20">
        <f t="shared" si="25"/>
        <v>157245092</v>
      </c>
      <c r="F412" s="20">
        <v>0</v>
      </c>
      <c r="G412" s="20">
        <v>67709</v>
      </c>
      <c r="H412" s="20">
        <f t="shared" si="26"/>
        <v>157312801</v>
      </c>
    </row>
    <row r="413" spans="1:8" ht="15">
      <c r="A413" s="25">
        <v>1327</v>
      </c>
      <c r="B413" s="10" t="s">
        <v>355</v>
      </c>
      <c r="C413" s="20">
        <v>4541176800</v>
      </c>
      <c r="D413" s="27">
        <v>93.37</v>
      </c>
      <c r="E413" s="20">
        <f t="shared" si="25"/>
        <v>4863635857</v>
      </c>
      <c r="F413" s="20">
        <v>0</v>
      </c>
      <c r="G413" s="20"/>
      <c r="H413" s="20">
        <f t="shared" si="26"/>
        <v>4863635857</v>
      </c>
    </row>
    <row r="414" spans="1:8" ht="15">
      <c r="A414" s="25">
        <v>1328</v>
      </c>
      <c r="B414" s="10" t="s">
        <v>356</v>
      </c>
      <c r="C414" s="20">
        <v>6401248800</v>
      </c>
      <c r="D414" s="27">
        <v>95.65</v>
      </c>
      <c r="E414" s="20">
        <f t="shared" si="25"/>
        <v>6692366754</v>
      </c>
      <c r="F414" s="20">
        <v>0</v>
      </c>
      <c r="G414" s="20"/>
      <c r="H414" s="20">
        <f t="shared" si="26"/>
        <v>6692366754</v>
      </c>
    </row>
    <row r="415" spans="1:8" ht="15">
      <c r="A415" s="25">
        <v>1329</v>
      </c>
      <c r="B415" s="10" t="s">
        <v>357</v>
      </c>
      <c r="C415" s="20">
        <v>1979465275</v>
      </c>
      <c r="D415" s="27">
        <v>93.89</v>
      </c>
      <c r="E415" s="20">
        <f t="shared" si="25"/>
        <v>2108281260</v>
      </c>
      <c r="F415" s="20">
        <v>0</v>
      </c>
      <c r="G415" s="20"/>
      <c r="H415" s="20">
        <f t="shared" si="26"/>
        <v>2108281260</v>
      </c>
    </row>
    <row r="416" spans="1:8" ht="15">
      <c r="A416" s="25">
        <v>1330</v>
      </c>
      <c r="B416" s="10" t="s">
        <v>358</v>
      </c>
      <c r="C416" s="20">
        <v>7180236500</v>
      </c>
      <c r="D416" s="27">
        <v>94.01</v>
      </c>
      <c r="E416" s="20">
        <f t="shared" si="25"/>
        <v>7637736943</v>
      </c>
      <c r="F416" s="20">
        <v>0</v>
      </c>
      <c r="G416" s="20"/>
      <c r="H416" s="20">
        <f t="shared" si="26"/>
        <v>7637736943</v>
      </c>
    </row>
    <row r="417" spans="1:8" ht="15">
      <c r="A417" s="25">
        <v>1331</v>
      </c>
      <c r="B417" s="10" t="s">
        <v>359</v>
      </c>
      <c r="C417" s="20">
        <v>1029698800</v>
      </c>
      <c r="D417" s="27">
        <v>97.5</v>
      </c>
      <c r="E417" s="20">
        <f t="shared" si="25"/>
        <v>1056101333</v>
      </c>
      <c r="F417" s="20">
        <v>0</v>
      </c>
      <c r="G417" s="20"/>
      <c r="H417" s="20">
        <f t="shared" si="26"/>
        <v>1056101333</v>
      </c>
    </row>
    <row r="418" spans="1:8" ht="15">
      <c r="A418" s="25">
        <v>1332</v>
      </c>
      <c r="B418" s="10" t="s">
        <v>360</v>
      </c>
      <c r="C418" s="20">
        <v>10703376800</v>
      </c>
      <c r="D418" s="27">
        <v>98.77</v>
      </c>
      <c r="E418" s="20">
        <f t="shared" si="25"/>
        <v>10836667814</v>
      </c>
      <c r="F418" s="20">
        <v>0</v>
      </c>
      <c r="G418" s="20">
        <v>13237803</v>
      </c>
      <c r="H418" s="20">
        <f t="shared" si="26"/>
        <v>10849905617</v>
      </c>
    </row>
    <row r="419" spans="1:8" ht="15">
      <c r="A419" s="25">
        <v>1333</v>
      </c>
      <c r="B419" s="10" t="s">
        <v>361</v>
      </c>
      <c r="C419" s="20">
        <v>1855424100</v>
      </c>
      <c r="D419" s="27">
        <v>98.91</v>
      </c>
      <c r="E419" s="20">
        <f t="shared" si="25"/>
        <v>1875871095</v>
      </c>
      <c r="F419" s="20">
        <v>0</v>
      </c>
      <c r="G419" s="20">
        <v>6589540</v>
      </c>
      <c r="H419" s="20">
        <f t="shared" si="26"/>
        <v>1882460635</v>
      </c>
    </row>
    <row r="420" spans="1:8" ht="15">
      <c r="A420" s="25">
        <v>1334</v>
      </c>
      <c r="B420" s="10" t="s">
        <v>362</v>
      </c>
      <c r="C420" s="20">
        <v>1377961800</v>
      </c>
      <c r="D420" s="27">
        <v>93.12</v>
      </c>
      <c r="E420" s="20">
        <f t="shared" si="25"/>
        <v>1479769974</v>
      </c>
      <c r="F420" s="20">
        <v>0</v>
      </c>
      <c r="G420" s="20"/>
      <c r="H420" s="20">
        <f t="shared" si="26"/>
        <v>1479769974</v>
      </c>
    </row>
    <row r="421" spans="1:8" ht="15">
      <c r="A421" s="25">
        <v>1335</v>
      </c>
      <c r="B421" s="10" t="s">
        <v>363</v>
      </c>
      <c r="C421" s="20">
        <v>3627778200</v>
      </c>
      <c r="D421" s="27">
        <v>89.59</v>
      </c>
      <c r="E421" s="20">
        <f t="shared" si="25"/>
        <v>4049311530</v>
      </c>
      <c r="F421" s="20">
        <v>0</v>
      </c>
      <c r="G421" s="20"/>
      <c r="H421" s="20">
        <f t="shared" si="26"/>
        <v>4049311530</v>
      </c>
    </row>
    <row r="422" spans="1:8" ht="15">
      <c r="A422" s="25">
        <v>1336</v>
      </c>
      <c r="B422" s="10" t="s">
        <v>364</v>
      </c>
      <c r="C422" s="20">
        <v>554807200</v>
      </c>
      <c r="D422" s="27">
        <v>96.62</v>
      </c>
      <c r="E422" s="20">
        <f t="shared" si="25"/>
        <v>574215690</v>
      </c>
      <c r="F422" s="20">
        <v>0</v>
      </c>
      <c r="G422" s="20"/>
      <c r="H422" s="20">
        <f t="shared" si="26"/>
        <v>574215690</v>
      </c>
    </row>
    <row r="423" spans="1:8" ht="15">
      <c r="A423" s="25">
        <v>1337</v>
      </c>
      <c r="B423" s="10" t="s">
        <v>365</v>
      </c>
      <c r="C423" s="20">
        <v>4831824100</v>
      </c>
      <c r="D423" s="27">
        <v>98.93</v>
      </c>
      <c r="E423" s="20">
        <f t="shared" si="25"/>
        <v>4884083797</v>
      </c>
      <c r="F423" s="20">
        <v>0</v>
      </c>
      <c r="G423" s="20">
        <v>4034952</v>
      </c>
      <c r="H423" s="20">
        <f t="shared" si="26"/>
        <v>4888118749</v>
      </c>
    </row>
    <row r="424" spans="1:8" ht="15">
      <c r="A424" s="25">
        <v>1338</v>
      </c>
      <c r="B424" s="10" t="s">
        <v>366</v>
      </c>
      <c r="C424" s="20">
        <v>1045195000</v>
      </c>
      <c r="D424" s="27">
        <v>84.74</v>
      </c>
      <c r="E424" s="20">
        <f t="shared" si="25"/>
        <v>1233413972</v>
      </c>
      <c r="F424" s="20">
        <v>0</v>
      </c>
      <c r="G424" s="20">
        <v>572130</v>
      </c>
      <c r="H424" s="20">
        <f t="shared" si="26"/>
        <v>1233986102</v>
      </c>
    </row>
    <row r="425" spans="1:8" ht="15">
      <c r="A425" s="25">
        <v>1339</v>
      </c>
      <c r="B425" s="10" t="s">
        <v>367</v>
      </c>
      <c r="C425" s="20">
        <v>2112347500</v>
      </c>
      <c r="D425" s="27">
        <v>96.83</v>
      </c>
      <c r="E425" s="20">
        <f t="shared" si="25"/>
        <v>2181501084</v>
      </c>
      <c r="F425" s="20">
        <v>0</v>
      </c>
      <c r="G425" s="20">
        <v>8082581</v>
      </c>
      <c r="H425" s="20">
        <f t="shared" si="26"/>
        <v>2189583665</v>
      </c>
    </row>
    <row r="426" spans="1:8" ht="15">
      <c r="A426" s="25">
        <v>1340</v>
      </c>
      <c r="B426" s="10" t="s">
        <v>368</v>
      </c>
      <c r="C426" s="20">
        <v>85733600</v>
      </c>
      <c r="D426" s="27">
        <v>98.55</v>
      </c>
      <c r="E426" s="20">
        <f t="shared" si="25"/>
        <v>86995028</v>
      </c>
      <c r="F426" s="20">
        <v>0</v>
      </c>
      <c r="G426" s="20">
        <v>116088</v>
      </c>
      <c r="H426" s="20">
        <f t="shared" si="26"/>
        <v>87111116</v>
      </c>
    </row>
    <row r="427" spans="1:8" ht="15">
      <c r="A427" s="25">
        <v>1341</v>
      </c>
      <c r="B427" s="10" t="s">
        <v>369</v>
      </c>
      <c r="C427" s="20">
        <v>3445573900</v>
      </c>
      <c r="D427" s="27">
        <v>95.65</v>
      </c>
      <c r="E427" s="20">
        <f t="shared" si="25"/>
        <v>3602272765</v>
      </c>
      <c r="F427" s="20">
        <v>0</v>
      </c>
      <c r="G427" s="20">
        <v>1124274</v>
      </c>
      <c r="H427" s="20">
        <f t="shared" si="26"/>
        <v>3603397039</v>
      </c>
    </row>
    <row r="428" spans="1:8" ht="15">
      <c r="A428" s="25">
        <v>1342</v>
      </c>
      <c r="B428" s="10" t="s">
        <v>370</v>
      </c>
      <c r="C428" s="20">
        <v>699236600</v>
      </c>
      <c r="D428" s="27">
        <v>98.52</v>
      </c>
      <c r="E428" s="20">
        <f t="shared" si="25"/>
        <v>709740763</v>
      </c>
      <c r="F428" s="20">
        <v>0</v>
      </c>
      <c r="G428" s="20">
        <v>481983</v>
      </c>
      <c r="H428" s="20">
        <f t="shared" si="26"/>
        <v>710222746</v>
      </c>
    </row>
    <row r="429" spans="1:8" ht="15">
      <c r="A429" s="25">
        <v>1343</v>
      </c>
      <c r="B429" s="10" t="s">
        <v>371</v>
      </c>
      <c r="C429" s="20">
        <v>2382759400</v>
      </c>
      <c r="D429" s="27">
        <v>101.53</v>
      </c>
      <c r="E429" s="20">
        <f t="shared" si="25"/>
        <v>2346852556</v>
      </c>
      <c r="F429" s="20">
        <v>0</v>
      </c>
      <c r="G429" s="20"/>
      <c r="H429" s="20">
        <f t="shared" si="26"/>
        <v>2346852556</v>
      </c>
    </row>
    <row r="430" spans="1:8" ht="15">
      <c r="A430" s="25">
        <v>1344</v>
      </c>
      <c r="B430" s="10" t="s">
        <v>372</v>
      </c>
      <c r="C430" s="20">
        <v>1148944400</v>
      </c>
      <c r="D430" s="27">
        <v>98.05</v>
      </c>
      <c r="E430" s="20">
        <f t="shared" si="25"/>
        <v>1171794391</v>
      </c>
      <c r="F430" s="20">
        <v>0</v>
      </c>
      <c r="G430" s="20">
        <v>1114395</v>
      </c>
      <c r="H430" s="20">
        <f t="shared" si="26"/>
        <v>1172908786</v>
      </c>
    </row>
    <row r="431" spans="1:8" ht="15">
      <c r="A431" s="25">
        <v>1345</v>
      </c>
      <c r="B431" s="10" t="s">
        <v>858</v>
      </c>
      <c r="C431" s="20">
        <v>53874500</v>
      </c>
      <c r="D431" s="27">
        <v>102.26</v>
      </c>
      <c r="E431" s="20">
        <f t="shared" si="25"/>
        <v>52683845</v>
      </c>
      <c r="F431" s="20">
        <v>0</v>
      </c>
      <c r="G431" s="20">
        <v>404763</v>
      </c>
      <c r="H431" s="20">
        <f t="shared" si="26"/>
        <v>53088608</v>
      </c>
    </row>
    <row r="432" spans="1:8" ht="15">
      <c r="A432" s="25">
        <v>1346</v>
      </c>
      <c r="B432" s="10" t="s">
        <v>843</v>
      </c>
      <c r="C432" s="20">
        <v>388204500</v>
      </c>
      <c r="D432" s="27">
        <v>97.14</v>
      </c>
      <c r="E432" s="20">
        <f t="shared" si="25"/>
        <v>399634033</v>
      </c>
      <c r="F432" s="20">
        <v>0</v>
      </c>
      <c r="G432" s="20"/>
      <c r="H432" s="20">
        <f t="shared" si="26"/>
        <v>399634033</v>
      </c>
    </row>
    <row r="433" spans="1:8" ht="15">
      <c r="A433" s="25">
        <v>1347</v>
      </c>
      <c r="B433" s="10" t="s">
        <v>373</v>
      </c>
      <c r="C433" s="20">
        <v>3976623900</v>
      </c>
      <c r="D433" s="27">
        <v>96.87</v>
      </c>
      <c r="E433" s="20">
        <f>ROUND(((C433/D433)*100),0)</f>
        <v>4105113967</v>
      </c>
      <c r="F433" s="20">
        <v>0</v>
      </c>
      <c r="G433" s="20"/>
      <c r="H433" s="20">
        <f t="shared" si="26"/>
        <v>4105113967</v>
      </c>
    </row>
    <row r="434" spans="1:8" ht="15">
      <c r="A434" s="25">
        <v>1348</v>
      </c>
      <c r="B434" s="10" t="s">
        <v>374</v>
      </c>
      <c r="C434" s="20">
        <v>1231142600</v>
      </c>
      <c r="D434" s="27">
        <v>101.36</v>
      </c>
      <c r="E434" s="20">
        <f aca="true" t="shared" si="27" ref="E434:E439">ROUND(((C434/D434)*100),0)</f>
        <v>1214623717</v>
      </c>
      <c r="F434" s="20">
        <v>0</v>
      </c>
      <c r="G434" s="20"/>
      <c r="H434" s="20">
        <f t="shared" si="26"/>
        <v>1214623717</v>
      </c>
    </row>
    <row r="435" spans="1:8" ht="15">
      <c r="A435" s="25">
        <v>1349</v>
      </c>
      <c r="B435" s="10" t="s">
        <v>375</v>
      </c>
      <c r="C435" s="20">
        <v>3047354200</v>
      </c>
      <c r="D435" s="27">
        <v>95.6</v>
      </c>
      <c r="E435" s="20">
        <f t="shared" si="27"/>
        <v>3187608996</v>
      </c>
      <c r="F435" s="20">
        <v>0</v>
      </c>
      <c r="G435" s="20">
        <v>3744960</v>
      </c>
      <c r="H435" s="20">
        <f t="shared" si="26"/>
        <v>3191353956</v>
      </c>
    </row>
    <row r="436" spans="1:8" ht="15">
      <c r="A436" s="25">
        <v>1350</v>
      </c>
      <c r="B436" s="10" t="s">
        <v>376</v>
      </c>
      <c r="C436" s="20">
        <v>531467700</v>
      </c>
      <c r="D436" s="27">
        <v>94.28</v>
      </c>
      <c r="E436" s="20">
        <f t="shared" si="27"/>
        <v>563712028</v>
      </c>
      <c r="F436" s="20">
        <v>0</v>
      </c>
      <c r="G436" s="20">
        <v>508593</v>
      </c>
      <c r="H436" s="20">
        <f t="shared" si="26"/>
        <v>564220621</v>
      </c>
    </row>
    <row r="437" spans="1:8" ht="15">
      <c r="A437" s="25">
        <v>1351</v>
      </c>
      <c r="B437" s="10" t="s">
        <v>377</v>
      </c>
      <c r="C437" s="20">
        <v>1219134900</v>
      </c>
      <c r="D437" s="27">
        <v>97.16</v>
      </c>
      <c r="E437" s="20">
        <f t="shared" si="27"/>
        <v>1254770379</v>
      </c>
      <c r="F437" s="20">
        <v>0</v>
      </c>
      <c r="G437" s="20"/>
      <c r="H437" s="20">
        <f t="shared" si="26"/>
        <v>1254770379</v>
      </c>
    </row>
    <row r="438" spans="1:8" ht="15">
      <c r="A438" s="25">
        <v>1352</v>
      </c>
      <c r="B438" s="10" t="s">
        <v>378</v>
      </c>
      <c r="C438" s="20">
        <v>5945345290</v>
      </c>
      <c r="D438" s="27">
        <v>97.14</v>
      </c>
      <c r="E438" s="20">
        <f t="shared" si="27"/>
        <v>6120388398</v>
      </c>
      <c r="F438" s="20">
        <v>0</v>
      </c>
      <c r="G438" s="20">
        <v>8063235</v>
      </c>
      <c r="H438" s="20">
        <f t="shared" si="26"/>
        <v>6128451633</v>
      </c>
    </row>
    <row r="439" spans="1:8" ht="15">
      <c r="A439" s="25">
        <v>1353</v>
      </c>
      <c r="B439" s="10" t="s">
        <v>379</v>
      </c>
      <c r="C439" s="20">
        <v>1239596300</v>
      </c>
      <c r="D439" s="27">
        <v>90.49</v>
      </c>
      <c r="E439" s="20">
        <f t="shared" si="27"/>
        <v>1369871035</v>
      </c>
      <c r="F439" s="20">
        <v>0</v>
      </c>
      <c r="G439" s="20">
        <v>719500</v>
      </c>
      <c r="H439" s="20">
        <f t="shared" si="26"/>
        <v>1370590535</v>
      </c>
    </row>
    <row r="440" spans="1:8" ht="15">
      <c r="A440" s="25"/>
      <c r="B440" s="10"/>
      <c r="C440" s="20"/>
      <c r="D440" s="33"/>
      <c r="E440" s="20"/>
      <c r="F440" s="20"/>
      <c r="G440" s="20"/>
      <c r="H440" s="20"/>
    </row>
    <row r="441" spans="1:8" ht="15.75">
      <c r="A441" s="25"/>
      <c r="B441" s="46" t="s">
        <v>575</v>
      </c>
      <c r="C441" s="47">
        <f>SUM(C387:C440)</f>
        <v>116162728265</v>
      </c>
      <c r="D441" s="35">
        <f>((+C441/E441)*100)</f>
        <v>95.56388851784529</v>
      </c>
      <c r="E441" s="47">
        <f>SUM(E387:E440)</f>
        <v>121555045600</v>
      </c>
      <c r="F441" s="47">
        <f>SUM(F387:F440)</f>
        <v>0</v>
      </c>
      <c r="G441" s="47">
        <f>SUM(G387:G440)</f>
        <v>76234453</v>
      </c>
      <c r="H441" s="47">
        <f>SUM(H387:H440)</f>
        <v>121631280053</v>
      </c>
    </row>
    <row r="442" spans="1:8" ht="15">
      <c r="A442" s="25"/>
      <c r="B442" s="10"/>
      <c r="C442" s="19"/>
      <c r="D442" s="33"/>
      <c r="E442" s="19"/>
      <c r="F442" s="19"/>
      <c r="G442" s="19"/>
      <c r="H442" s="19"/>
    </row>
    <row r="443" spans="1:8" ht="9" customHeight="1">
      <c r="A443" s="36"/>
      <c r="B443" s="37"/>
      <c r="C443" s="48"/>
      <c r="D443" s="38"/>
      <c r="E443" s="48"/>
      <c r="F443" s="48"/>
      <c r="G443" s="48"/>
      <c r="H443" s="48"/>
    </row>
    <row r="444" spans="1:8" ht="15.75">
      <c r="A444" s="25"/>
      <c r="B444" s="39" t="s">
        <v>380</v>
      </c>
      <c r="C444" s="19"/>
      <c r="D444" s="27"/>
      <c r="E444" s="19"/>
      <c r="F444" s="19"/>
      <c r="G444" s="19"/>
      <c r="H444" s="19"/>
    </row>
    <row r="445" spans="1:8" ht="15" customHeight="1">
      <c r="A445" s="25">
        <v>1401</v>
      </c>
      <c r="B445" s="10" t="s">
        <v>381</v>
      </c>
      <c r="C445" s="20">
        <v>1105992600</v>
      </c>
      <c r="D445" s="27">
        <v>95.64</v>
      </c>
      <c r="E445" s="20">
        <f aca="true" t="shared" si="28" ref="E445:E483">ROUND(((C445/D445)*100),0)</f>
        <v>1156412171</v>
      </c>
      <c r="F445" s="20">
        <v>0</v>
      </c>
      <c r="G445" s="20">
        <v>100</v>
      </c>
      <c r="H445" s="20">
        <f aca="true" t="shared" si="29" ref="H445:H483">+E445+G445</f>
        <v>1156412271</v>
      </c>
    </row>
    <row r="446" spans="1:8" ht="15">
      <c r="A446" s="25">
        <v>1402</v>
      </c>
      <c r="B446" s="10" t="s">
        <v>382</v>
      </c>
      <c r="C446" s="20">
        <v>871918800</v>
      </c>
      <c r="D446" s="27">
        <v>94.33</v>
      </c>
      <c r="E446" s="20">
        <f t="shared" si="28"/>
        <v>924328209</v>
      </c>
      <c r="F446" s="20">
        <v>0</v>
      </c>
      <c r="G446" s="20">
        <v>0</v>
      </c>
      <c r="H446" s="20">
        <f t="shared" si="29"/>
        <v>924328209</v>
      </c>
    </row>
    <row r="447" spans="1:8" ht="15">
      <c r="A447" s="25">
        <v>1403</v>
      </c>
      <c r="B447" s="10" t="s">
        <v>383</v>
      </c>
      <c r="C447" s="20">
        <v>757920900</v>
      </c>
      <c r="D447" s="27">
        <v>77.6</v>
      </c>
      <c r="E447" s="20">
        <f t="shared" si="28"/>
        <v>976702191</v>
      </c>
      <c r="F447" s="20">
        <v>0</v>
      </c>
      <c r="G447" s="20">
        <v>728750</v>
      </c>
      <c r="H447" s="20">
        <f t="shared" si="29"/>
        <v>977430941</v>
      </c>
    </row>
    <row r="448" spans="1:8" ht="15">
      <c r="A448" s="25">
        <v>1404</v>
      </c>
      <c r="B448" s="10" t="s">
        <v>384</v>
      </c>
      <c r="C448" s="20">
        <v>2080344600</v>
      </c>
      <c r="D448" s="27">
        <v>82.98</v>
      </c>
      <c r="E448" s="20">
        <f t="shared" si="28"/>
        <v>2507043384</v>
      </c>
      <c r="F448" s="20">
        <v>0</v>
      </c>
      <c r="G448" s="20">
        <v>1115479</v>
      </c>
      <c r="H448" s="20">
        <f t="shared" si="29"/>
        <v>2508158863</v>
      </c>
    </row>
    <row r="449" spans="1:8" ht="15">
      <c r="A449" s="25">
        <v>1405</v>
      </c>
      <c r="B449" s="10" t="s">
        <v>385</v>
      </c>
      <c r="C449" s="20">
        <v>3144377900</v>
      </c>
      <c r="D449" s="27">
        <v>89.22</v>
      </c>
      <c r="E449" s="20">
        <f t="shared" si="28"/>
        <v>3524297131</v>
      </c>
      <c r="F449" s="20">
        <v>0</v>
      </c>
      <c r="G449" s="20">
        <v>1290785</v>
      </c>
      <c r="H449" s="20">
        <f t="shared" si="29"/>
        <v>3525587916</v>
      </c>
    </row>
    <row r="450" spans="1:8" ht="15">
      <c r="A450" s="25">
        <v>1406</v>
      </c>
      <c r="B450" s="10" t="s">
        <v>859</v>
      </c>
      <c r="C450" s="20">
        <v>400091700</v>
      </c>
      <c r="D450" s="27">
        <v>102.87</v>
      </c>
      <c r="E450" s="20">
        <f t="shared" si="28"/>
        <v>388929425</v>
      </c>
      <c r="F450" s="20">
        <v>0</v>
      </c>
      <c r="G450" s="20">
        <v>0</v>
      </c>
      <c r="H450" s="20">
        <f t="shared" si="29"/>
        <v>388929425</v>
      </c>
    </row>
    <row r="451" spans="1:8" ht="15">
      <c r="A451" s="25">
        <v>1407</v>
      </c>
      <c r="B451" s="10" t="s">
        <v>386</v>
      </c>
      <c r="C451" s="20">
        <v>1829331600</v>
      </c>
      <c r="D451" s="27">
        <v>95.94</v>
      </c>
      <c r="E451" s="20">
        <f t="shared" si="28"/>
        <v>1906745466</v>
      </c>
      <c r="F451" s="20">
        <v>0</v>
      </c>
      <c r="G451" s="20">
        <v>358200</v>
      </c>
      <c r="H451" s="20">
        <f t="shared" si="29"/>
        <v>1907103666</v>
      </c>
    </row>
    <row r="452" spans="1:8" ht="15">
      <c r="A452" s="25">
        <v>1408</v>
      </c>
      <c r="B452" s="10" t="s">
        <v>387</v>
      </c>
      <c r="C452" s="20">
        <v>3073065100</v>
      </c>
      <c r="D452" s="27">
        <v>93.07</v>
      </c>
      <c r="E452" s="20">
        <f t="shared" si="28"/>
        <v>3301885785</v>
      </c>
      <c r="F452" s="20">
        <v>0</v>
      </c>
      <c r="G452" s="20">
        <v>0</v>
      </c>
      <c r="H452" s="20">
        <f t="shared" si="29"/>
        <v>3301885785</v>
      </c>
    </row>
    <row r="453" spans="1:8" ht="15">
      <c r="A453" s="25">
        <v>1409</v>
      </c>
      <c r="B453" s="10" t="s">
        <v>388</v>
      </c>
      <c r="C453" s="20">
        <v>1290447700</v>
      </c>
      <c r="D453" s="27">
        <v>95.26</v>
      </c>
      <c r="E453" s="20">
        <f t="shared" si="28"/>
        <v>1354658514</v>
      </c>
      <c r="F453" s="20">
        <v>0</v>
      </c>
      <c r="G453" s="20">
        <v>0</v>
      </c>
      <c r="H453" s="20">
        <f t="shared" si="29"/>
        <v>1354658514</v>
      </c>
    </row>
    <row r="454" spans="1:8" ht="15">
      <c r="A454" s="25">
        <v>1410</v>
      </c>
      <c r="B454" s="10" t="s">
        <v>389</v>
      </c>
      <c r="C454" s="20">
        <v>2541092297</v>
      </c>
      <c r="D454" s="27">
        <v>76.69</v>
      </c>
      <c r="E454" s="20">
        <f t="shared" si="28"/>
        <v>3313459769</v>
      </c>
      <c r="F454" s="20">
        <v>0</v>
      </c>
      <c r="G454" s="20">
        <v>1974647</v>
      </c>
      <c r="H454" s="20">
        <f t="shared" si="29"/>
        <v>3315434416</v>
      </c>
    </row>
    <row r="455" spans="1:8" ht="15">
      <c r="A455" s="25">
        <v>1411</v>
      </c>
      <c r="B455" s="10" t="s">
        <v>390</v>
      </c>
      <c r="C455" s="20">
        <v>3309034100</v>
      </c>
      <c r="D455" s="27">
        <v>97.01</v>
      </c>
      <c r="E455" s="20">
        <f t="shared" si="28"/>
        <v>3411023709</v>
      </c>
      <c r="F455" s="20">
        <v>0</v>
      </c>
      <c r="G455" s="20">
        <v>4107211</v>
      </c>
      <c r="H455" s="20">
        <f t="shared" si="29"/>
        <v>3415130920</v>
      </c>
    </row>
    <row r="456" spans="1:8" ht="15">
      <c r="A456" s="25">
        <v>1412</v>
      </c>
      <c r="B456" s="10" t="s">
        <v>391</v>
      </c>
      <c r="C456" s="20">
        <v>3740587300</v>
      </c>
      <c r="D456" s="27">
        <v>88.17</v>
      </c>
      <c r="E456" s="20">
        <f t="shared" si="28"/>
        <v>4242471702</v>
      </c>
      <c r="F456" s="20">
        <v>0</v>
      </c>
      <c r="G456" s="20">
        <v>0</v>
      </c>
      <c r="H456" s="20">
        <f t="shared" si="29"/>
        <v>4242471702</v>
      </c>
    </row>
    <row r="457" spans="1:8" ht="15">
      <c r="A457" s="25">
        <v>1413</v>
      </c>
      <c r="B457" s="10" t="s">
        <v>392</v>
      </c>
      <c r="C457" s="20">
        <v>2005276560</v>
      </c>
      <c r="D457" s="27">
        <v>90.22</v>
      </c>
      <c r="E457" s="20">
        <f t="shared" si="28"/>
        <v>2222651918</v>
      </c>
      <c r="F457" s="20">
        <v>0</v>
      </c>
      <c r="G457" s="20">
        <v>1272419</v>
      </c>
      <c r="H457" s="20">
        <f t="shared" si="29"/>
        <v>2223924337</v>
      </c>
    </row>
    <row r="458" spans="1:8" ht="15">
      <c r="A458" s="25">
        <v>1414</v>
      </c>
      <c r="B458" s="10" t="s">
        <v>393</v>
      </c>
      <c r="C458" s="20">
        <v>2553047900</v>
      </c>
      <c r="D458" s="27">
        <v>95.88</v>
      </c>
      <c r="E458" s="20">
        <f t="shared" si="28"/>
        <v>2662753338</v>
      </c>
      <c r="F458" s="20">
        <v>0</v>
      </c>
      <c r="G458" s="20">
        <v>0</v>
      </c>
      <c r="H458" s="20">
        <f t="shared" si="29"/>
        <v>2662753338</v>
      </c>
    </row>
    <row r="459" spans="1:8" ht="15">
      <c r="A459" s="25">
        <v>1415</v>
      </c>
      <c r="B459" s="10" t="s">
        <v>394</v>
      </c>
      <c r="C459" s="20">
        <v>2138950200</v>
      </c>
      <c r="D459" s="27">
        <v>100.08</v>
      </c>
      <c r="E459" s="20">
        <f t="shared" si="28"/>
        <v>2137240408</v>
      </c>
      <c r="F459" s="20">
        <v>0</v>
      </c>
      <c r="G459" s="20">
        <v>0</v>
      </c>
      <c r="H459" s="20">
        <f t="shared" si="29"/>
        <v>2137240408</v>
      </c>
    </row>
    <row r="460" spans="1:8" ht="15">
      <c r="A460" s="25">
        <v>1416</v>
      </c>
      <c r="B460" s="10" t="s">
        <v>395</v>
      </c>
      <c r="C460" s="20">
        <v>1354047700</v>
      </c>
      <c r="D460" s="27">
        <v>97.8</v>
      </c>
      <c r="E460" s="20">
        <f t="shared" si="28"/>
        <v>1384506851</v>
      </c>
      <c r="F460" s="20">
        <v>0</v>
      </c>
      <c r="G460" s="20">
        <v>0</v>
      </c>
      <c r="H460" s="20">
        <f t="shared" si="29"/>
        <v>1384506851</v>
      </c>
    </row>
    <row r="461" spans="1:8" ht="15">
      <c r="A461" s="25">
        <v>1417</v>
      </c>
      <c r="B461" s="10" t="s">
        <v>396</v>
      </c>
      <c r="C461" s="20">
        <v>3512196300</v>
      </c>
      <c r="D461" s="27">
        <v>87.96</v>
      </c>
      <c r="E461" s="20">
        <f t="shared" si="28"/>
        <v>3992947135</v>
      </c>
      <c r="F461" s="20">
        <v>0</v>
      </c>
      <c r="G461" s="20">
        <v>0</v>
      </c>
      <c r="H461" s="20">
        <f t="shared" si="29"/>
        <v>3992947135</v>
      </c>
    </row>
    <row r="462" spans="1:8" ht="15">
      <c r="A462" s="25">
        <v>1418</v>
      </c>
      <c r="B462" s="10" t="s">
        <v>397</v>
      </c>
      <c r="C462" s="20">
        <v>1280472800</v>
      </c>
      <c r="D462" s="27">
        <v>93.29</v>
      </c>
      <c r="E462" s="20">
        <f t="shared" si="28"/>
        <v>1372572409</v>
      </c>
      <c r="F462" s="20">
        <v>0</v>
      </c>
      <c r="G462" s="20">
        <v>1939588</v>
      </c>
      <c r="H462" s="20">
        <f t="shared" si="29"/>
        <v>1374511997</v>
      </c>
    </row>
    <row r="463" spans="1:8" ht="15">
      <c r="A463" s="25">
        <v>1419</v>
      </c>
      <c r="B463" s="10" t="s">
        <v>398</v>
      </c>
      <c r="C463" s="20">
        <v>1875284200</v>
      </c>
      <c r="D463" s="27">
        <v>96.79</v>
      </c>
      <c r="E463" s="20">
        <f t="shared" si="28"/>
        <v>1937477219</v>
      </c>
      <c r="F463" s="20">
        <v>0</v>
      </c>
      <c r="G463" s="20">
        <v>1244391</v>
      </c>
      <c r="H463" s="20">
        <f t="shared" si="29"/>
        <v>1938721610</v>
      </c>
    </row>
    <row r="464" spans="1:8" ht="15">
      <c r="A464" s="25">
        <v>1420</v>
      </c>
      <c r="B464" s="10" t="s">
        <v>399</v>
      </c>
      <c r="C464" s="20">
        <v>446079900</v>
      </c>
      <c r="D464" s="27">
        <v>99.35</v>
      </c>
      <c r="E464" s="20">
        <f t="shared" si="28"/>
        <v>448998390</v>
      </c>
      <c r="F464" s="20">
        <v>0</v>
      </c>
      <c r="G464" s="20">
        <v>0</v>
      </c>
      <c r="H464" s="20">
        <f t="shared" si="29"/>
        <v>448998390</v>
      </c>
    </row>
    <row r="465" spans="1:8" ht="15">
      <c r="A465" s="25">
        <v>1421</v>
      </c>
      <c r="B465" s="10" t="s">
        <v>400</v>
      </c>
      <c r="C465" s="20">
        <v>4511957900</v>
      </c>
      <c r="D465" s="27">
        <v>89.28</v>
      </c>
      <c r="E465" s="20">
        <f t="shared" si="28"/>
        <v>5053716286</v>
      </c>
      <c r="F465" s="20">
        <v>0</v>
      </c>
      <c r="G465" s="20">
        <v>2866800</v>
      </c>
      <c r="H465" s="20">
        <f t="shared" si="29"/>
        <v>5056583086</v>
      </c>
    </row>
    <row r="466" spans="1:8" ht="15">
      <c r="A466" s="25">
        <v>1422</v>
      </c>
      <c r="B466" s="10" t="s">
        <v>401</v>
      </c>
      <c r="C466" s="20">
        <v>5265245538</v>
      </c>
      <c r="D466" s="27">
        <v>99.19</v>
      </c>
      <c r="E466" s="20">
        <f t="shared" si="28"/>
        <v>5308242301</v>
      </c>
      <c r="F466" s="20">
        <v>0</v>
      </c>
      <c r="G466" s="20">
        <v>0</v>
      </c>
      <c r="H466" s="20">
        <f t="shared" si="29"/>
        <v>5308242301</v>
      </c>
    </row>
    <row r="467" spans="1:8" ht="15">
      <c r="A467" s="25">
        <v>1423</v>
      </c>
      <c r="B467" s="10" t="s">
        <v>402</v>
      </c>
      <c r="C467" s="20">
        <v>1378399300</v>
      </c>
      <c r="D467" s="27">
        <v>92.85</v>
      </c>
      <c r="E467" s="20">
        <f t="shared" si="28"/>
        <v>1484544211</v>
      </c>
      <c r="F467" s="20">
        <v>0</v>
      </c>
      <c r="G467" s="20">
        <v>0</v>
      </c>
      <c r="H467" s="20">
        <f t="shared" si="29"/>
        <v>1484544211</v>
      </c>
    </row>
    <row r="468" spans="1:8" s="74" customFormat="1" ht="15">
      <c r="A468" s="72">
        <v>1424</v>
      </c>
      <c r="B468" s="71" t="s">
        <v>872</v>
      </c>
      <c r="C468" s="73">
        <v>2261722500</v>
      </c>
      <c r="D468" s="66">
        <v>72.42</v>
      </c>
      <c r="E468" s="73">
        <f t="shared" si="28"/>
        <v>3123063380</v>
      </c>
      <c r="F468" s="73">
        <v>0</v>
      </c>
      <c r="G468" s="73">
        <v>8555</v>
      </c>
      <c r="H468" s="73">
        <f t="shared" si="29"/>
        <v>3123071935</v>
      </c>
    </row>
    <row r="469" spans="1:8" ht="15">
      <c r="A469" s="25">
        <v>1425</v>
      </c>
      <c r="B469" s="10" t="s">
        <v>403</v>
      </c>
      <c r="C469" s="20">
        <v>1197068200</v>
      </c>
      <c r="D469" s="27">
        <v>88.4</v>
      </c>
      <c r="E469" s="20">
        <f t="shared" si="28"/>
        <v>1354149548</v>
      </c>
      <c r="F469" s="20">
        <v>0</v>
      </c>
      <c r="G469" s="20">
        <v>803200</v>
      </c>
      <c r="H469" s="20">
        <f t="shared" si="29"/>
        <v>1354952748</v>
      </c>
    </row>
    <row r="470" spans="1:8" ht="15">
      <c r="A470" s="25">
        <v>1426</v>
      </c>
      <c r="B470" s="10" t="s">
        <v>404</v>
      </c>
      <c r="C470" s="20">
        <v>707693000</v>
      </c>
      <c r="D470" s="27">
        <v>90.6</v>
      </c>
      <c r="E470" s="20">
        <f t="shared" si="28"/>
        <v>781118102</v>
      </c>
      <c r="F470" s="20">
        <v>0</v>
      </c>
      <c r="G470" s="20">
        <v>0</v>
      </c>
      <c r="H470" s="20">
        <f t="shared" si="29"/>
        <v>781118102</v>
      </c>
    </row>
    <row r="471" spans="1:8" ht="15">
      <c r="A471" s="25">
        <v>1427</v>
      </c>
      <c r="B471" s="10" t="s">
        <v>405</v>
      </c>
      <c r="C471" s="20">
        <v>3126473800</v>
      </c>
      <c r="D471" s="27">
        <v>96.37</v>
      </c>
      <c r="E471" s="20">
        <f t="shared" si="28"/>
        <v>3244239701</v>
      </c>
      <c r="F471" s="20">
        <v>0</v>
      </c>
      <c r="G471" s="20">
        <v>0</v>
      </c>
      <c r="H471" s="20">
        <f t="shared" si="29"/>
        <v>3244239701</v>
      </c>
    </row>
    <row r="472" spans="1:8" ht="15">
      <c r="A472" s="25">
        <v>1428</v>
      </c>
      <c r="B472" s="10" t="s">
        <v>406</v>
      </c>
      <c r="C472" s="20">
        <v>324759700</v>
      </c>
      <c r="D472" s="27">
        <v>120.51</v>
      </c>
      <c r="E472" s="20">
        <f t="shared" si="28"/>
        <v>269487760</v>
      </c>
      <c r="F472" s="20">
        <v>0</v>
      </c>
      <c r="G472" s="20">
        <v>0</v>
      </c>
      <c r="H472" s="20">
        <f t="shared" si="29"/>
        <v>269487760</v>
      </c>
    </row>
    <row r="473" spans="1:8" ht="15">
      <c r="A473" s="25">
        <v>1429</v>
      </c>
      <c r="B473" s="10" t="s">
        <v>407</v>
      </c>
      <c r="C473" s="20">
        <v>7188927600</v>
      </c>
      <c r="D473" s="27">
        <v>83.74</v>
      </c>
      <c r="E473" s="20">
        <f t="shared" si="28"/>
        <v>8584819202</v>
      </c>
      <c r="F473" s="20">
        <v>0</v>
      </c>
      <c r="G473" s="20">
        <v>415750</v>
      </c>
      <c r="H473" s="20">
        <f t="shared" si="29"/>
        <v>8585234952</v>
      </c>
    </row>
    <row r="474" spans="1:8" ht="15">
      <c r="A474" s="25">
        <v>1430</v>
      </c>
      <c r="B474" s="10" t="s">
        <v>845</v>
      </c>
      <c r="C474" s="20">
        <v>1628825200</v>
      </c>
      <c r="D474" s="27">
        <v>93.56</v>
      </c>
      <c r="E474" s="20">
        <f t="shared" si="28"/>
        <v>1740941855</v>
      </c>
      <c r="F474" s="20">
        <v>0</v>
      </c>
      <c r="G474" s="20">
        <v>4065433</v>
      </c>
      <c r="H474" s="20">
        <f t="shared" si="29"/>
        <v>1745007288</v>
      </c>
    </row>
    <row r="475" spans="1:8" ht="15">
      <c r="A475" s="25">
        <v>1431</v>
      </c>
      <c r="B475" s="10" t="s">
        <v>408</v>
      </c>
      <c r="C475" s="20">
        <v>2435959500</v>
      </c>
      <c r="D475" s="27">
        <v>90.09</v>
      </c>
      <c r="E475" s="20">
        <f t="shared" si="28"/>
        <v>2703917749</v>
      </c>
      <c r="F475" s="20">
        <v>0</v>
      </c>
      <c r="G475" s="20">
        <v>100</v>
      </c>
      <c r="H475" s="20">
        <f t="shared" si="29"/>
        <v>2703917849</v>
      </c>
    </row>
    <row r="476" spans="1:8" ht="15">
      <c r="A476" s="25">
        <v>1432</v>
      </c>
      <c r="B476" s="10" t="s">
        <v>409</v>
      </c>
      <c r="C476" s="20">
        <v>4287559100</v>
      </c>
      <c r="D476" s="27">
        <v>97.56</v>
      </c>
      <c r="E476" s="20">
        <f t="shared" si="28"/>
        <v>4394792025</v>
      </c>
      <c r="F476" s="20">
        <v>0</v>
      </c>
      <c r="G476" s="20">
        <v>6034741</v>
      </c>
      <c r="H476" s="20">
        <f t="shared" si="29"/>
        <v>4400826766</v>
      </c>
    </row>
    <row r="477" spans="1:8" ht="15">
      <c r="A477" s="25">
        <v>1433</v>
      </c>
      <c r="B477" s="10" t="s">
        <v>410</v>
      </c>
      <c r="C477" s="20">
        <v>770009700</v>
      </c>
      <c r="D477" s="27">
        <v>82.89</v>
      </c>
      <c r="E477" s="20">
        <f t="shared" si="28"/>
        <v>928953674</v>
      </c>
      <c r="F477" s="20">
        <v>0</v>
      </c>
      <c r="G477" s="20">
        <v>7245200</v>
      </c>
      <c r="H477" s="20">
        <f t="shared" si="29"/>
        <v>936198874</v>
      </c>
    </row>
    <row r="478" spans="1:8" ht="15">
      <c r="A478" s="25">
        <v>1434</v>
      </c>
      <c r="B478" s="10" t="s">
        <v>411</v>
      </c>
      <c r="C478" s="20">
        <v>779819755</v>
      </c>
      <c r="D478" s="27">
        <v>92.53</v>
      </c>
      <c r="E478" s="20">
        <f t="shared" si="28"/>
        <v>842775051</v>
      </c>
      <c r="F478" s="20">
        <v>0</v>
      </c>
      <c r="G478" s="20">
        <v>92</v>
      </c>
      <c r="H478" s="20">
        <f t="shared" si="29"/>
        <v>842775143</v>
      </c>
    </row>
    <row r="479" spans="1:8" ht="15">
      <c r="A479" s="25">
        <v>1435</v>
      </c>
      <c r="B479" s="10" t="s">
        <v>412</v>
      </c>
      <c r="C479" s="20">
        <v>3593083900</v>
      </c>
      <c r="D479" s="27">
        <v>85.64</v>
      </c>
      <c r="E479" s="20">
        <f t="shared" si="28"/>
        <v>4195567375</v>
      </c>
      <c r="F479" s="20">
        <v>0</v>
      </c>
      <c r="G479" s="20">
        <v>0</v>
      </c>
      <c r="H479" s="20">
        <f t="shared" si="29"/>
        <v>4195567375</v>
      </c>
    </row>
    <row r="480" spans="1:8" ht="15">
      <c r="A480" s="25">
        <v>1436</v>
      </c>
      <c r="B480" s="10" t="s">
        <v>413</v>
      </c>
      <c r="C480" s="20">
        <v>2042952200</v>
      </c>
      <c r="D480" s="27">
        <v>61.78</v>
      </c>
      <c r="E480" s="20">
        <f t="shared" si="28"/>
        <v>3306818064</v>
      </c>
      <c r="F480" s="20">
        <v>0</v>
      </c>
      <c r="G480" s="20">
        <v>0</v>
      </c>
      <c r="H480" s="20">
        <f t="shared" si="29"/>
        <v>3306818064</v>
      </c>
    </row>
    <row r="481" spans="1:8" ht="15">
      <c r="A481" s="25">
        <v>1437</v>
      </c>
      <c r="B481" s="10" t="s">
        <v>414</v>
      </c>
      <c r="C481" s="20">
        <v>70644900</v>
      </c>
      <c r="D481" s="27">
        <v>98.58</v>
      </c>
      <c r="E481" s="20">
        <f t="shared" si="28"/>
        <v>71662508</v>
      </c>
      <c r="F481" s="20">
        <v>0</v>
      </c>
      <c r="G481" s="20">
        <v>0</v>
      </c>
      <c r="H481" s="20">
        <f t="shared" si="29"/>
        <v>71662508</v>
      </c>
    </row>
    <row r="482" spans="1:8" ht="15">
      <c r="A482" s="25">
        <v>1438</v>
      </c>
      <c r="B482" s="10" t="s">
        <v>110</v>
      </c>
      <c r="C482" s="20">
        <v>2818062000</v>
      </c>
      <c r="D482" s="27">
        <v>97.4</v>
      </c>
      <c r="E482" s="20">
        <f t="shared" si="28"/>
        <v>2893287474</v>
      </c>
      <c r="F482" s="20">
        <v>0</v>
      </c>
      <c r="G482" s="20">
        <v>0</v>
      </c>
      <c r="H482" s="20">
        <f t="shared" si="29"/>
        <v>2893287474</v>
      </c>
    </row>
    <row r="483" spans="1:8" ht="15">
      <c r="A483" s="25">
        <v>1439</v>
      </c>
      <c r="B483" s="10" t="s">
        <v>415</v>
      </c>
      <c r="C483" s="20">
        <v>661618300</v>
      </c>
      <c r="D483" s="27">
        <v>98.74</v>
      </c>
      <c r="E483" s="20">
        <f t="shared" si="28"/>
        <v>670061069</v>
      </c>
      <c r="F483" s="20">
        <v>0</v>
      </c>
      <c r="G483" s="20">
        <v>0</v>
      </c>
      <c r="H483" s="20">
        <f t="shared" si="29"/>
        <v>670061069</v>
      </c>
    </row>
    <row r="484" spans="1:8" ht="15">
      <c r="A484" s="25"/>
      <c r="B484" s="10"/>
      <c r="C484" s="20"/>
      <c r="D484" s="33"/>
      <c r="E484" s="20"/>
      <c r="F484" s="20"/>
      <c r="G484" s="20"/>
      <c r="H484" s="20"/>
    </row>
    <row r="485" spans="1:8" ht="15.75">
      <c r="A485" s="25"/>
      <c r="B485" s="46" t="s">
        <v>576</v>
      </c>
      <c r="C485" s="47">
        <f>SUM(C445:C484)</f>
        <v>84360342250</v>
      </c>
      <c r="D485" s="35">
        <f>((+C485/E485)*100)</f>
        <v>89.63132524200223</v>
      </c>
      <c r="E485" s="47">
        <f>SUM(E445:E484)</f>
        <v>94119262459</v>
      </c>
      <c r="F485" s="47">
        <f>SUM(F445:F484)</f>
        <v>0</v>
      </c>
      <c r="G485" s="47">
        <f>SUM(G445:G484)</f>
        <v>35471441</v>
      </c>
      <c r="H485" s="47">
        <f>SUM(H445:H484)</f>
        <v>94154733900</v>
      </c>
    </row>
    <row r="486" spans="1:8" ht="15">
      <c r="A486" s="25"/>
      <c r="B486" s="10"/>
      <c r="C486" s="19"/>
      <c r="D486" s="33"/>
      <c r="E486" s="19"/>
      <c r="F486" s="19"/>
      <c r="G486" s="19"/>
      <c r="H486" s="19"/>
    </row>
    <row r="487" spans="1:8" ht="10.5" customHeight="1">
      <c r="A487" s="36"/>
      <c r="B487" s="37"/>
      <c r="C487" s="48"/>
      <c r="D487" s="38"/>
      <c r="E487" s="48"/>
      <c r="F487" s="48"/>
      <c r="G487" s="48"/>
      <c r="H487" s="48"/>
    </row>
    <row r="488" spans="1:8" ht="15.75">
      <c r="A488" s="25"/>
      <c r="B488" s="39" t="s">
        <v>416</v>
      </c>
      <c r="C488" s="19"/>
      <c r="D488" s="27"/>
      <c r="E488" s="19"/>
      <c r="F488" s="19"/>
      <c r="G488" s="19"/>
      <c r="H488" s="19"/>
    </row>
    <row r="489" spans="1:8" ht="18" customHeight="1">
      <c r="A489" s="25">
        <v>1501</v>
      </c>
      <c r="B489" s="10" t="s">
        <v>417</v>
      </c>
      <c r="C489" s="20">
        <v>2303938600</v>
      </c>
      <c r="D489" s="27">
        <v>99.62</v>
      </c>
      <c r="E489" s="20">
        <f aca="true" t="shared" si="30" ref="E489:E521">ROUND(((C489/D489)*100),0)</f>
        <v>2312726962</v>
      </c>
      <c r="F489" s="20">
        <v>0</v>
      </c>
      <c r="G489" s="20"/>
      <c r="H489" s="20">
        <f aca="true" t="shared" si="31" ref="H489:H521">+E489+G489</f>
        <v>2312726962</v>
      </c>
    </row>
    <row r="490" spans="1:8" ht="15">
      <c r="A490" s="25">
        <v>1502</v>
      </c>
      <c r="B490" s="10" t="s">
        <v>418</v>
      </c>
      <c r="C490" s="20">
        <v>1000614000</v>
      </c>
      <c r="D490" s="27">
        <v>101.15</v>
      </c>
      <c r="E490" s="20">
        <f t="shared" si="30"/>
        <v>989237766</v>
      </c>
      <c r="F490" s="20">
        <v>0</v>
      </c>
      <c r="G490" s="20">
        <v>236020</v>
      </c>
      <c r="H490" s="20">
        <f t="shared" si="31"/>
        <v>989473786</v>
      </c>
    </row>
    <row r="491" spans="1:8" ht="15">
      <c r="A491" s="25">
        <v>1503</v>
      </c>
      <c r="B491" s="10" t="s">
        <v>419</v>
      </c>
      <c r="C491" s="20">
        <v>1588756100</v>
      </c>
      <c r="D491" s="27">
        <v>99.39</v>
      </c>
      <c r="E491" s="20">
        <f t="shared" si="30"/>
        <v>1598506993</v>
      </c>
      <c r="F491" s="20">
        <v>0</v>
      </c>
      <c r="G491" s="20"/>
      <c r="H491" s="20">
        <f t="shared" si="31"/>
        <v>1598506993</v>
      </c>
    </row>
    <row r="492" spans="1:8" ht="15">
      <c r="A492" s="25">
        <v>1504</v>
      </c>
      <c r="B492" s="10" t="s">
        <v>420</v>
      </c>
      <c r="C492" s="20">
        <v>2068052300</v>
      </c>
      <c r="D492" s="27">
        <v>99.07</v>
      </c>
      <c r="E492" s="20">
        <f t="shared" si="30"/>
        <v>2087465731</v>
      </c>
      <c r="F492" s="20">
        <v>0</v>
      </c>
      <c r="G492" s="20">
        <v>317557</v>
      </c>
      <c r="H492" s="20">
        <f t="shared" si="31"/>
        <v>2087783288</v>
      </c>
    </row>
    <row r="493" spans="1:8" ht="15">
      <c r="A493" s="25">
        <v>1505</v>
      </c>
      <c r="B493" s="10" t="s">
        <v>421</v>
      </c>
      <c r="C493" s="20">
        <v>806742000</v>
      </c>
      <c r="D493" s="27">
        <v>91.52</v>
      </c>
      <c r="E493" s="20">
        <f t="shared" si="30"/>
        <v>881492570</v>
      </c>
      <c r="F493" s="20">
        <v>0</v>
      </c>
      <c r="G493" s="20">
        <v>463944</v>
      </c>
      <c r="H493" s="20">
        <f t="shared" si="31"/>
        <v>881956514</v>
      </c>
    </row>
    <row r="494" spans="1:8" ht="15">
      <c r="A494" s="25">
        <v>1506</v>
      </c>
      <c r="B494" s="10" t="s">
        <v>422</v>
      </c>
      <c r="C494" s="20">
        <v>5103850966</v>
      </c>
      <c r="D494" s="27">
        <v>94.24</v>
      </c>
      <c r="E494" s="20">
        <f t="shared" si="30"/>
        <v>5415801110</v>
      </c>
      <c r="F494" s="20">
        <v>0</v>
      </c>
      <c r="G494" s="20">
        <v>3863682</v>
      </c>
      <c r="H494" s="20">
        <f t="shared" si="31"/>
        <v>5419664792</v>
      </c>
    </row>
    <row r="495" spans="1:8" ht="15">
      <c r="A495" s="25">
        <v>1507</v>
      </c>
      <c r="B495" s="10" t="s">
        <v>423</v>
      </c>
      <c r="C495" s="20">
        <v>10271736308</v>
      </c>
      <c r="D495" s="27">
        <v>96.19</v>
      </c>
      <c r="E495" s="20">
        <f t="shared" si="30"/>
        <v>10678590610</v>
      </c>
      <c r="F495" s="20">
        <v>0</v>
      </c>
      <c r="G495" s="20">
        <v>10925152</v>
      </c>
      <c r="H495" s="20">
        <f t="shared" si="31"/>
        <v>10689515762</v>
      </c>
    </row>
    <row r="496" spans="1:8" ht="15">
      <c r="A496" s="25">
        <v>1508</v>
      </c>
      <c r="B496" s="10" t="s">
        <v>844</v>
      </c>
      <c r="C496" s="20">
        <v>12840926260</v>
      </c>
      <c r="D496" s="27">
        <v>83.42</v>
      </c>
      <c r="E496" s="20">
        <f t="shared" si="30"/>
        <v>15393102685</v>
      </c>
      <c r="F496" s="20">
        <v>0</v>
      </c>
      <c r="G496" s="20">
        <v>25443566</v>
      </c>
      <c r="H496" s="20">
        <f t="shared" si="31"/>
        <v>15418546251</v>
      </c>
    </row>
    <row r="497" spans="1:8" ht="15">
      <c r="A497" s="25">
        <v>1509</v>
      </c>
      <c r="B497" s="10" t="s">
        <v>424</v>
      </c>
      <c r="C497" s="20">
        <v>235749600</v>
      </c>
      <c r="D497" s="27">
        <v>106.98</v>
      </c>
      <c r="E497" s="20">
        <f t="shared" si="30"/>
        <v>220367919</v>
      </c>
      <c r="F497" s="20">
        <v>0</v>
      </c>
      <c r="G497" s="20"/>
      <c r="H497" s="20">
        <f t="shared" si="31"/>
        <v>220367919</v>
      </c>
    </row>
    <row r="498" spans="1:8" ht="15">
      <c r="A498" s="25">
        <v>1510</v>
      </c>
      <c r="B498" s="10" t="s">
        <v>425</v>
      </c>
      <c r="C498" s="20">
        <v>1242081000</v>
      </c>
      <c r="D498" s="27">
        <v>100</v>
      </c>
      <c r="E498" s="20">
        <f t="shared" si="30"/>
        <v>1242081000</v>
      </c>
      <c r="F498" s="20">
        <v>0</v>
      </c>
      <c r="G498" s="20">
        <v>163356</v>
      </c>
      <c r="H498" s="20">
        <f t="shared" si="31"/>
        <v>1242244356</v>
      </c>
    </row>
    <row r="499" spans="1:8" ht="15">
      <c r="A499" s="25">
        <v>1511</v>
      </c>
      <c r="B499" s="10" t="s">
        <v>426</v>
      </c>
      <c r="C499" s="20">
        <v>346233200</v>
      </c>
      <c r="D499" s="27">
        <v>100.3</v>
      </c>
      <c r="E499" s="20">
        <f t="shared" si="30"/>
        <v>345197607</v>
      </c>
      <c r="F499" s="20">
        <v>0</v>
      </c>
      <c r="G499" s="20">
        <v>197685</v>
      </c>
      <c r="H499" s="20">
        <f t="shared" si="31"/>
        <v>345395292</v>
      </c>
    </row>
    <row r="500" spans="1:8" ht="15">
      <c r="A500" s="25">
        <v>1512</v>
      </c>
      <c r="B500" s="10" t="s">
        <v>427</v>
      </c>
      <c r="C500" s="20">
        <v>6721629455</v>
      </c>
      <c r="D500" s="27">
        <v>90.52</v>
      </c>
      <c r="E500" s="20">
        <f t="shared" si="30"/>
        <v>7425573857</v>
      </c>
      <c r="F500" s="20">
        <v>0</v>
      </c>
      <c r="G500" s="20">
        <v>7372103</v>
      </c>
      <c r="H500" s="20">
        <f t="shared" si="31"/>
        <v>7432945960</v>
      </c>
    </row>
    <row r="501" spans="1:8" ht="15">
      <c r="A501" s="25">
        <v>1513</v>
      </c>
      <c r="B501" s="10" t="s">
        <v>428</v>
      </c>
      <c r="C501" s="20">
        <v>3817574505</v>
      </c>
      <c r="D501" s="27">
        <v>101.55</v>
      </c>
      <c r="E501" s="20">
        <f t="shared" si="30"/>
        <v>3759305273</v>
      </c>
      <c r="F501" s="20">
        <v>0</v>
      </c>
      <c r="G501" s="20"/>
      <c r="H501" s="20">
        <f t="shared" si="31"/>
        <v>3759305273</v>
      </c>
    </row>
    <row r="502" spans="1:8" ht="15">
      <c r="A502" s="25">
        <v>1514</v>
      </c>
      <c r="B502" s="10" t="s">
        <v>429</v>
      </c>
      <c r="C502" s="20">
        <v>141140500</v>
      </c>
      <c r="D502" s="27">
        <v>89.78</v>
      </c>
      <c r="E502" s="20">
        <f t="shared" si="30"/>
        <v>157207062</v>
      </c>
      <c r="F502" s="20">
        <v>0</v>
      </c>
      <c r="G502" s="20">
        <v>1125956</v>
      </c>
      <c r="H502" s="20">
        <f t="shared" si="31"/>
        <v>158333018</v>
      </c>
    </row>
    <row r="503" spans="1:8" ht="15">
      <c r="A503" s="25">
        <v>1515</v>
      </c>
      <c r="B503" s="10" t="s">
        <v>430</v>
      </c>
      <c r="C503" s="20">
        <v>9677307895</v>
      </c>
      <c r="D503" s="27">
        <v>95.84</v>
      </c>
      <c r="E503" s="20">
        <f t="shared" si="30"/>
        <v>10097357987</v>
      </c>
      <c r="F503" s="20">
        <v>0</v>
      </c>
      <c r="G503" s="20"/>
      <c r="H503" s="20">
        <f t="shared" si="31"/>
        <v>10097357987</v>
      </c>
    </row>
    <row r="504" spans="1:8" ht="15">
      <c r="A504" s="25">
        <v>1516</v>
      </c>
      <c r="B504" s="10" t="s">
        <v>431</v>
      </c>
      <c r="C504" s="20">
        <v>1874921634</v>
      </c>
      <c r="D504" s="27">
        <v>88.53</v>
      </c>
      <c r="E504" s="20">
        <f t="shared" si="30"/>
        <v>2117837608</v>
      </c>
      <c r="F504" s="20">
        <v>0</v>
      </c>
      <c r="G504" s="20"/>
      <c r="H504" s="20">
        <f t="shared" si="31"/>
        <v>2117837608</v>
      </c>
    </row>
    <row r="505" spans="1:8" ht="15">
      <c r="A505" s="25">
        <v>1517</v>
      </c>
      <c r="B505" s="10" t="s">
        <v>432</v>
      </c>
      <c r="C505" s="20">
        <v>2287472584</v>
      </c>
      <c r="D505" s="27">
        <v>98.17</v>
      </c>
      <c r="E505" s="20">
        <f t="shared" si="30"/>
        <v>2330113664</v>
      </c>
      <c r="F505" s="20">
        <v>0</v>
      </c>
      <c r="G505" s="20"/>
      <c r="H505" s="20">
        <f t="shared" si="31"/>
        <v>2330113664</v>
      </c>
    </row>
    <row r="506" spans="1:8" ht="15">
      <c r="A506" s="25">
        <v>1518</v>
      </c>
      <c r="B506" s="10" t="s">
        <v>433</v>
      </c>
      <c r="C506" s="20">
        <v>7849741865</v>
      </c>
      <c r="D506" s="27">
        <v>92.3</v>
      </c>
      <c r="E506" s="20">
        <f t="shared" si="30"/>
        <v>8504595737</v>
      </c>
      <c r="F506" s="20">
        <v>0</v>
      </c>
      <c r="G506" s="20">
        <v>1191240</v>
      </c>
      <c r="H506" s="20">
        <f t="shared" si="31"/>
        <v>8505786977</v>
      </c>
    </row>
    <row r="507" spans="1:8" ht="15">
      <c r="A507" s="25">
        <v>1519</v>
      </c>
      <c r="B507" s="10" t="s">
        <v>434</v>
      </c>
      <c r="C507" s="20">
        <v>3250504985</v>
      </c>
      <c r="D507" s="27">
        <v>85.63</v>
      </c>
      <c r="E507" s="20">
        <f t="shared" si="30"/>
        <v>3795988538</v>
      </c>
      <c r="F507" s="20">
        <v>0</v>
      </c>
      <c r="G507" s="20">
        <v>3708597</v>
      </c>
      <c r="H507" s="20">
        <f t="shared" si="31"/>
        <v>3799697135</v>
      </c>
    </row>
    <row r="508" spans="1:8" ht="15">
      <c r="A508" s="25">
        <v>1520</v>
      </c>
      <c r="B508" s="10" t="s">
        <v>435</v>
      </c>
      <c r="C508" s="20">
        <v>1350684700</v>
      </c>
      <c r="D508" s="27">
        <v>98.59</v>
      </c>
      <c r="E508" s="20">
        <f t="shared" si="30"/>
        <v>1370001724</v>
      </c>
      <c r="F508" s="20">
        <v>0</v>
      </c>
      <c r="G508" s="20"/>
      <c r="H508" s="20">
        <f t="shared" si="31"/>
        <v>1370001724</v>
      </c>
    </row>
    <row r="509" spans="1:8" ht="15">
      <c r="A509" s="25">
        <v>1521</v>
      </c>
      <c r="B509" s="10" t="s">
        <v>365</v>
      </c>
      <c r="C509" s="20">
        <v>1309980900</v>
      </c>
      <c r="D509" s="27">
        <v>91.98</v>
      </c>
      <c r="E509" s="20">
        <f t="shared" si="30"/>
        <v>1424201892</v>
      </c>
      <c r="F509" s="20">
        <v>0</v>
      </c>
      <c r="G509" s="20"/>
      <c r="H509" s="20">
        <f t="shared" si="31"/>
        <v>1424201892</v>
      </c>
    </row>
    <row r="510" spans="1:8" ht="15">
      <c r="A510" s="25">
        <v>1522</v>
      </c>
      <c r="B510" s="10" t="s">
        <v>436</v>
      </c>
      <c r="C510" s="20">
        <v>216154000</v>
      </c>
      <c r="D510" s="27">
        <v>95.2</v>
      </c>
      <c r="E510" s="20">
        <f t="shared" si="30"/>
        <v>227052521</v>
      </c>
      <c r="F510" s="20">
        <v>0</v>
      </c>
      <c r="G510" s="20">
        <v>82835</v>
      </c>
      <c r="H510" s="20">
        <f t="shared" si="31"/>
        <v>227135356</v>
      </c>
    </row>
    <row r="511" spans="1:8" ht="15">
      <c r="A511" s="25">
        <v>1523</v>
      </c>
      <c r="B511" s="10" t="s">
        <v>437</v>
      </c>
      <c r="C511" s="20">
        <v>247329700</v>
      </c>
      <c r="D511" s="27">
        <v>88.2</v>
      </c>
      <c r="E511" s="20">
        <f t="shared" si="30"/>
        <v>280419161</v>
      </c>
      <c r="F511" s="20">
        <v>0</v>
      </c>
      <c r="G511" s="20">
        <v>103625</v>
      </c>
      <c r="H511" s="20">
        <f t="shared" si="31"/>
        <v>280522786</v>
      </c>
    </row>
    <row r="512" spans="1:8" ht="15">
      <c r="A512" s="25">
        <v>1524</v>
      </c>
      <c r="B512" s="10" t="s">
        <v>438</v>
      </c>
      <c r="C512" s="20">
        <v>784364100</v>
      </c>
      <c r="D512" s="27">
        <v>91.24</v>
      </c>
      <c r="E512" s="20">
        <f t="shared" si="30"/>
        <v>859671306</v>
      </c>
      <c r="F512" s="20">
        <v>0</v>
      </c>
      <c r="G512" s="20"/>
      <c r="H512" s="20">
        <f t="shared" si="31"/>
        <v>859671306</v>
      </c>
    </row>
    <row r="513" spans="1:8" ht="15">
      <c r="A513" s="25">
        <v>1525</v>
      </c>
      <c r="B513" s="10" t="s">
        <v>439</v>
      </c>
      <c r="C513" s="20">
        <v>3238516710</v>
      </c>
      <c r="D513" s="27">
        <v>95.81</v>
      </c>
      <c r="E513" s="20">
        <f t="shared" si="30"/>
        <v>3380144776</v>
      </c>
      <c r="F513" s="20">
        <v>0</v>
      </c>
      <c r="G513" s="20"/>
      <c r="H513" s="20">
        <f t="shared" si="31"/>
        <v>3380144776</v>
      </c>
    </row>
    <row r="514" spans="1:8" ht="15">
      <c r="A514" s="25">
        <v>1526</v>
      </c>
      <c r="B514" s="10" t="s">
        <v>440</v>
      </c>
      <c r="C514" s="20">
        <v>1986911500</v>
      </c>
      <c r="D514" s="27">
        <v>94.55</v>
      </c>
      <c r="E514" s="20">
        <f t="shared" si="30"/>
        <v>2101439979</v>
      </c>
      <c r="F514" s="20">
        <v>0</v>
      </c>
      <c r="G514" s="20"/>
      <c r="H514" s="20">
        <f t="shared" si="31"/>
        <v>2101439979</v>
      </c>
    </row>
    <row r="515" spans="1:8" ht="15">
      <c r="A515" s="25">
        <v>1527</v>
      </c>
      <c r="B515" s="10" t="s">
        <v>441</v>
      </c>
      <c r="C515" s="20">
        <v>632270900</v>
      </c>
      <c r="D515" s="27">
        <v>97.61</v>
      </c>
      <c r="E515" s="20">
        <f t="shared" si="30"/>
        <v>647752177</v>
      </c>
      <c r="F515" s="20">
        <v>0</v>
      </c>
      <c r="G515" s="20"/>
      <c r="H515" s="20">
        <f t="shared" si="31"/>
        <v>647752177</v>
      </c>
    </row>
    <row r="516" spans="1:8" ht="15">
      <c r="A516" s="25">
        <v>1528</v>
      </c>
      <c r="B516" s="10" t="s">
        <v>442</v>
      </c>
      <c r="C516" s="20">
        <v>1120117400</v>
      </c>
      <c r="D516" s="27">
        <v>94.47</v>
      </c>
      <c r="E516" s="20">
        <f t="shared" si="30"/>
        <v>1185685826</v>
      </c>
      <c r="F516" s="20">
        <v>0</v>
      </c>
      <c r="G516" s="20"/>
      <c r="H516" s="20">
        <f t="shared" si="31"/>
        <v>1185685826</v>
      </c>
    </row>
    <row r="517" spans="1:8" ht="15">
      <c r="A517" s="25">
        <v>1529</v>
      </c>
      <c r="B517" s="10" t="s">
        <v>443</v>
      </c>
      <c r="C517" s="20">
        <v>1312132800</v>
      </c>
      <c r="D517" s="27">
        <v>96.07</v>
      </c>
      <c r="E517" s="20">
        <f t="shared" si="30"/>
        <v>1365809098</v>
      </c>
      <c r="F517" s="20">
        <v>0</v>
      </c>
      <c r="G517" s="20">
        <v>193187</v>
      </c>
      <c r="H517" s="20">
        <f t="shared" si="31"/>
        <v>1366002285</v>
      </c>
    </row>
    <row r="518" spans="1:8" ht="15">
      <c r="A518" s="25">
        <v>1530</v>
      </c>
      <c r="B518" s="10" t="s">
        <v>444</v>
      </c>
      <c r="C518" s="20">
        <v>220633200</v>
      </c>
      <c r="D518" s="27">
        <v>99.02</v>
      </c>
      <c r="E518" s="20">
        <f t="shared" si="30"/>
        <v>222816805</v>
      </c>
      <c r="F518" s="20">
        <v>0</v>
      </c>
      <c r="G518" s="20">
        <v>243159</v>
      </c>
      <c r="H518" s="20">
        <f t="shared" si="31"/>
        <v>223059964</v>
      </c>
    </row>
    <row r="519" spans="1:8" ht="15">
      <c r="A519" s="25">
        <v>1531</v>
      </c>
      <c r="B519" s="10" t="s">
        <v>445</v>
      </c>
      <c r="C519" s="20">
        <v>3894903500</v>
      </c>
      <c r="D519" s="27">
        <v>88.9</v>
      </c>
      <c r="E519" s="20">
        <f t="shared" si="30"/>
        <v>4381218785</v>
      </c>
      <c r="F519" s="20">
        <v>0</v>
      </c>
      <c r="G519" s="20">
        <v>4478413</v>
      </c>
      <c r="H519" s="20">
        <f t="shared" si="31"/>
        <v>4385697198</v>
      </c>
    </row>
    <row r="520" spans="1:8" ht="15">
      <c r="A520" s="25">
        <v>1532</v>
      </c>
      <c r="B520" s="10" t="s">
        <v>446</v>
      </c>
      <c r="C520" s="20">
        <v>1579662720</v>
      </c>
      <c r="D520" s="27">
        <v>91.86</v>
      </c>
      <c r="E520" s="20">
        <f t="shared" si="30"/>
        <v>1719641541</v>
      </c>
      <c r="F520" s="20">
        <v>0</v>
      </c>
      <c r="G520" s="20">
        <v>805696</v>
      </c>
      <c r="H520" s="20">
        <f t="shared" si="31"/>
        <v>1720447237</v>
      </c>
    </row>
    <row r="521" spans="1:8" ht="15">
      <c r="A521" s="25">
        <v>1533</v>
      </c>
      <c r="B521" s="10" t="s">
        <v>447</v>
      </c>
      <c r="C521" s="20">
        <v>405555300</v>
      </c>
      <c r="D521" s="27">
        <v>100.37</v>
      </c>
      <c r="E521" s="20">
        <f t="shared" si="30"/>
        <v>404060277</v>
      </c>
      <c r="F521" s="20">
        <v>0</v>
      </c>
      <c r="G521" s="20"/>
      <c r="H521" s="20">
        <f t="shared" si="31"/>
        <v>404060277</v>
      </c>
    </row>
    <row r="522" spans="1:8" ht="15">
      <c r="A522" s="25"/>
      <c r="B522" s="10"/>
      <c r="C522" s="20"/>
      <c r="D522" s="33"/>
      <c r="E522" s="20"/>
      <c r="F522" s="20"/>
      <c r="G522" s="20"/>
      <c r="H522" s="20"/>
    </row>
    <row r="523" spans="1:8" ht="15.75">
      <c r="A523" s="25"/>
      <c r="B523" s="46" t="s">
        <v>577</v>
      </c>
      <c r="C523" s="47">
        <f>SUM(C489:C522)</f>
        <v>91728191187</v>
      </c>
      <c r="D523" s="35">
        <f>((+C523/E523)*100)</f>
        <v>92.72735950575812</v>
      </c>
      <c r="E523" s="47">
        <f>SUM(E489:E522)</f>
        <v>98922466547</v>
      </c>
      <c r="F523" s="47">
        <f>SUM(F489:F522)</f>
        <v>0</v>
      </c>
      <c r="G523" s="47">
        <f>SUM(G489:G522)</f>
        <v>60915773</v>
      </c>
      <c r="H523" s="47">
        <f>SUM(H489:H522)</f>
        <v>98983382320</v>
      </c>
    </row>
    <row r="524" spans="1:8" ht="15">
      <c r="A524" s="25"/>
      <c r="B524" s="10"/>
      <c r="C524" s="19"/>
      <c r="D524" s="33"/>
      <c r="E524" s="19"/>
      <c r="F524" s="19"/>
      <c r="G524" s="19"/>
      <c r="H524" s="19"/>
    </row>
    <row r="525" spans="1:8" ht="8.25" customHeight="1">
      <c r="A525" s="36"/>
      <c r="B525" s="37"/>
      <c r="C525" s="48"/>
      <c r="D525" s="38"/>
      <c r="E525" s="48"/>
      <c r="F525" s="48"/>
      <c r="G525" s="48"/>
      <c r="H525" s="48"/>
    </row>
    <row r="526" spans="1:8" ht="15.75">
      <c r="A526" s="25"/>
      <c r="B526" s="39" t="s">
        <v>448</v>
      </c>
      <c r="C526" s="20"/>
      <c r="D526" s="27"/>
      <c r="E526" s="19"/>
      <c r="F526" s="19"/>
      <c r="G526" s="19"/>
      <c r="H526" s="19"/>
    </row>
    <row r="527" spans="1:8" ht="18" customHeight="1">
      <c r="A527" s="25">
        <v>1601</v>
      </c>
      <c r="B527" s="10" t="s">
        <v>449</v>
      </c>
      <c r="C527" s="20">
        <v>731891400</v>
      </c>
      <c r="D527" s="27">
        <v>86.08</v>
      </c>
      <c r="E527" s="20">
        <f aca="true" t="shared" si="32" ref="E527:E542">ROUND(((C527/D527)*100),0)</f>
        <v>850245586</v>
      </c>
      <c r="F527" s="20">
        <v>0</v>
      </c>
      <c r="G527" s="20">
        <v>0</v>
      </c>
      <c r="H527" s="20">
        <f aca="true" t="shared" si="33" ref="H527:H542">+E527+G527</f>
        <v>850245586</v>
      </c>
    </row>
    <row r="528" spans="1:8" ht="15">
      <c r="A528" s="25">
        <v>1602</v>
      </c>
      <c r="B528" s="10" t="s">
        <v>450</v>
      </c>
      <c r="C528" s="20">
        <v>5292443300</v>
      </c>
      <c r="D528" s="27">
        <v>54.93</v>
      </c>
      <c r="E528" s="20">
        <f t="shared" si="32"/>
        <v>9634886765</v>
      </c>
      <c r="F528" s="20">
        <v>0</v>
      </c>
      <c r="G528" s="20">
        <v>7199176</v>
      </c>
      <c r="H528" s="20">
        <f t="shared" si="33"/>
        <v>9642085941</v>
      </c>
    </row>
    <row r="529" spans="1:8" ht="15">
      <c r="A529" s="25">
        <v>1603</v>
      </c>
      <c r="B529" s="10" t="s">
        <v>451</v>
      </c>
      <c r="C529" s="20">
        <v>510215500</v>
      </c>
      <c r="D529" s="27">
        <v>91.96</v>
      </c>
      <c r="E529" s="20">
        <f t="shared" si="32"/>
        <v>554823293</v>
      </c>
      <c r="F529" s="20">
        <v>0</v>
      </c>
      <c r="G529" s="20">
        <v>0</v>
      </c>
      <c r="H529" s="20">
        <f t="shared" si="33"/>
        <v>554823293</v>
      </c>
    </row>
    <row r="530" spans="1:8" ht="15">
      <c r="A530" s="25">
        <v>1604</v>
      </c>
      <c r="B530" s="10" t="s">
        <v>452</v>
      </c>
      <c r="C530" s="20">
        <v>1220451100</v>
      </c>
      <c r="D530" s="27">
        <v>51.26</v>
      </c>
      <c r="E530" s="20">
        <f t="shared" si="32"/>
        <v>2380903433</v>
      </c>
      <c r="F530" s="20">
        <v>0</v>
      </c>
      <c r="G530" s="20">
        <v>518</v>
      </c>
      <c r="H530" s="20">
        <f t="shared" si="33"/>
        <v>2380903951</v>
      </c>
    </row>
    <row r="531" spans="1:8" ht="15">
      <c r="A531" s="25">
        <v>1605</v>
      </c>
      <c r="B531" s="10" t="s">
        <v>453</v>
      </c>
      <c r="C531" s="20">
        <v>1484562900</v>
      </c>
      <c r="D531" s="27">
        <v>92.51</v>
      </c>
      <c r="E531" s="20">
        <f t="shared" si="32"/>
        <v>1604759377</v>
      </c>
      <c r="F531" s="20">
        <v>0</v>
      </c>
      <c r="G531" s="20">
        <v>4415500</v>
      </c>
      <c r="H531" s="20">
        <f t="shared" si="33"/>
        <v>1609174877</v>
      </c>
    </row>
    <row r="532" spans="1:8" ht="15">
      <c r="A532" s="25">
        <v>1606</v>
      </c>
      <c r="B532" s="10" t="s">
        <v>454</v>
      </c>
      <c r="C532" s="20">
        <v>1180537100</v>
      </c>
      <c r="D532" s="27">
        <v>88</v>
      </c>
      <c r="E532" s="20">
        <f t="shared" si="32"/>
        <v>1341519432</v>
      </c>
      <c r="F532" s="20">
        <v>0</v>
      </c>
      <c r="G532" s="20">
        <v>899</v>
      </c>
      <c r="H532" s="20">
        <f t="shared" si="33"/>
        <v>1341520331</v>
      </c>
    </row>
    <row r="533" spans="1:8" ht="15">
      <c r="A533" s="25">
        <v>1607</v>
      </c>
      <c r="B533" s="10" t="s">
        <v>455</v>
      </c>
      <c r="C533" s="20">
        <v>3010863900</v>
      </c>
      <c r="D533" s="27">
        <v>86.07</v>
      </c>
      <c r="E533" s="20">
        <f t="shared" si="32"/>
        <v>3498157198</v>
      </c>
      <c r="F533" s="20">
        <v>0</v>
      </c>
      <c r="G533" s="20">
        <v>15203200</v>
      </c>
      <c r="H533" s="20">
        <f t="shared" si="33"/>
        <v>3513360398</v>
      </c>
    </row>
    <row r="534" spans="1:8" ht="15">
      <c r="A534" s="25">
        <v>1608</v>
      </c>
      <c r="B534" s="10" t="s">
        <v>456</v>
      </c>
      <c r="C534" s="20">
        <v>5673221500</v>
      </c>
      <c r="D534" s="27">
        <v>86.93</v>
      </c>
      <c r="E534" s="20">
        <f t="shared" si="32"/>
        <v>6526195215</v>
      </c>
      <c r="F534" s="20">
        <v>0</v>
      </c>
      <c r="G534" s="20">
        <v>13181928</v>
      </c>
      <c r="H534" s="20">
        <f t="shared" si="33"/>
        <v>6539377143</v>
      </c>
    </row>
    <row r="535" spans="1:8" ht="15">
      <c r="A535" s="25">
        <v>1609</v>
      </c>
      <c r="B535" s="10" t="s">
        <v>457</v>
      </c>
      <c r="C535" s="20">
        <v>612857400</v>
      </c>
      <c r="D535" s="27">
        <v>52.31</v>
      </c>
      <c r="E535" s="20">
        <f t="shared" si="32"/>
        <v>1171587459</v>
      </c>
      <c r="F535" s="20">
        <v>0</v>
      </c>
      <c r="G535" s="20">
        <v>0</v>
      </c>
      <c r="H535" s="20">
        <f t="shared" si="33"/>
        <v>1171587459</v>
      </c>
    </row>
    <row r="536" spans="1:8" ht="15">
      <c r="A536" s="25">
        <v>1610</v>
      </c>
      <c r="B536" s="10" t="s">
        <v>458</v>
      </c>
      <c r="C536" s="20">
        <v>262926300</v>
      </c>
      <c r="D536" s="27">
        <v>87.89</v>
      </c>
      <c r="E536" s="20">
        <f t="shared" si="32"/>
        <v>299153829</v>
      </c>
      <c r="F536" s="20">
        <v>0</v>
      </c>
      <c r="G536" s="20">
        <v>145000</v>
      </c>
      <c r="H536" s="20">
        <f t="shared" si="33"/>
        <v>299298829</v>
      </c>
    </row>
    <row r="537" spans="1:8" ht="15">
      <c r="A537" s="25">
        <v>1611</v>
      </c>
      <c r="B537" s="10" t="s">
        <v>459</v>
      </c>
      <c r="C537" s="20">
        <v>1470636800</v>
      </c>
      <c r="D537" s="27">
        <v>88.49</v>
      </c>
      <c r="E537" s="20">
        <f t="shared" si="32"/>
        <v>1661924285</v>
      </c>
      <c r="F537" s="20">
        <v>0</v>
      </c>
      <c r="G537" s="20">
        <v>0</v>
      </c>
      <c r="H537" s="20">
        <f t="shared" si="33"/>
        <v>1661924285</v>
      </c>
    </row>
    <row r="538" spans="1:8" ht="15">
      <c r="A538" s="25">
        <v>1612</v>
      </c>
      <c r="B538" s="10" t="s">
        <v>460</v>
      </c>
      <c r="C538" s="20">
        <v>2270973800</v>
      </c>
      <c r="D538" s="27">
        <v>106.18</v>
      </c>
      <c r="E538" s="20">
        <f t="shared" si="32"/>
        <v>2138796195</v>
      </c>
      <c r="F538" s="20">
        <v>0</v>
      </c>
      <c r="G538" s="20">
        <v>2380814</v>
      </c>
      <c r="H538" s="20">
        <f t="shared" si="33"/>
        <v>2141177009</v>
      </c>
    </row>
    <row r="539" spans="1:8" ht="15">
      <c r="A539" s="25">
        <v>1613</v>
      </c>
      <c r="B539" s="10" t="s">
        <v>461</v>
      </c>
      <c r="C539" s="20">
        <v>1117051600</v>
      </c>
      <c r="D539" s="27">
        <v>87.09</v>
      </c>
      <c r="E539" s="20">
        <f t="shared" si="32"/>
        <v>1282640487</v>
      </c>
      <c r="F539" s="20">
        <v>0</v>
      </c>
      <c r="G539" s="20">
        <v>0</v>
      </c>
      <c r="H539" s="20">
        <f t="shared" si="33"/>
        <v>1282640487</v>
      </c>
    </row>
    <row r="540" spans="1:8" ht="15">
      <c r="A540" s="25">
        <v>1614</v>
      </c>
      <c r="B540" s="10" t="s">
        <v>462</v>
      </c>
      <c r="C540" s="20">
        <v>5263065400</v>
      </c>
      <c r="D540" s="27">
        <v>52.79</v>
      </c>
      <c r="E540" s="20">
        <f t="shared" si="32"/>
        <v>9969815116</v>
      </c>
      <c r="F540" s="20">
        <v>0</v>
      </c>
      <c r="G540" s="20">
        <v>0</v>
      </c>
      <c r="H540" s="20">
        <f t="shared" si="33"/>
        <v>9969815116</v>
      </c>
    </row>
    <row r="541" spans="1:8" ht="15">
      <c r="A541" s="25">
        <v>1615</v>
      </c>
      <c r="B541" s="10" t="s">
        <v>463</v>
      </c>
      <c r="C541" s="20">
        <v>2747390500</v>
      </c>
      <c r="D541" s="27">
        <v>91.95</v>
      </c>
      <c r="E541" s="20">
        <f t="shared" si="32"/>
        <v>2987917890</v>
      </c>
      <c r="F541" s="20">
        <v>0</v>
      </c>
      <c r="G541" s="20">
        <v>100</v>
      </c>
      <c r="H541" s="20">
        <f t="shared" si="33"/>
        <v>2987917990</v>
      </c>
    </row>
    <row r="542" spans="1:8" ht="15">
      <c r="A542" s="25">
        <v>1616</v>
      </c>
      <c r="B542" s="10" t="s">
        <v>847</v>
      </c>
      <c r="C542" s="20">
        <v>1672979600</v>
      </c>
      <c r="D542" s="27">
        <v>91.64</v>
      </c>
      <c r="E542" s="20">
        <f t="shared" si="32"/>
        <v>1825599738</v>
      </c>
      <c r="F542" s="20">
        <v>0</v>
      </c>
      <c r="G542" s="20">
        <v>1100480</v>
      </c>
      <c r="H542" s="20">
        <f t="shared" si="33"/>
        <v>1826700218</v>
      </c>
    </row>
    <row r="543" spans="1:8" ht="15">
      <c r="A543" s="25"/>
      <c r="B543" s="10"/>
      <c r="C543" s="20"/>
      <c r="D543" s="33"/>
      <c r="E543" s="20"/>
      <c r="F543" s="20"/>
      <c r="G543" s="20"/>
      <c r="H543" s="20"/>
    </row>
    <row r="544" spans="1:8" ht="15.75">
      <c r="A544" s="25"/>
      <c r="B544" s="46" t="s">
        <v>578</v>
      </c>
      <c r="C544" s="47">
        <f>SUM(C527:C543)</f>
        <v>34522068100</v>
      </c>
      <c r="D544" s="35">
        <f>((+C544/E544)*100)</f>
        <v>72.32944778131551</v>
      </c>
      <c r="E544" s="47">
        <f>SUM(E527:E543)</f>
        <v>47728925298</v>
      </c>
      <c r="F544" s="47">
        <f>SUM(F527:F543)</f>
        <v>0</v>
      </c>
      <c r="G544" s="47">
        <f>SUM(G527:G543)</f>
        <v>43627615</v>
      </c>
      <c r="H544" s="47">
        <f>SUM(H527:H543)</f>
        <v>47772552913</v>
      </c>
    </row>
    <row r="545" spans="1:8" ht="15">
      <c r="A545" s="25"/>
      <c r="B545" s="10"/>
      <c r="C545" s="19"/>
      <c r="D545" s="33"/>
      <c r="E545" s="19"/>
      <c r="F545" s="19"/>
      <c r="G545" s="19"/>
      <c r="H545" s="19"/>
    </row>
    <row r="546" spans="1:8" ht="9" customHeight="1">
      <c r="A546" s="36"/>
      <c r="B546" s="37"/>
      <c r="C546" s="48"/>
      <c r="D546" s="38"/>
      <c r="E546" s="48"/>
      <c r="F546" s="48"/>
      <c r="G546" s="48"/>
      <c r="H546" s="48"/>
    </row>
    <row r="547" spans="1:8" ht="15.75">
      <c r="A547" s="25"/>
      <c r="B547" s="39" t="s">
        <v>464</v>
      </c>
      <c r="C547" s="19"/>
      <c r="D547" s="27"/>
      <c r="E547" s="19"/>
      <c r="F547" s="19"/>
      <c r="G547" s="19"/>
      <c r="H547" s="19"/>
    </row>
    <row r="548" spans="1:8" ht="17.25" customHeight="1">
      <c r="A548" s="25">
        <v>1701</v>
      </c>
      <c r="B548" s="10" t="s">
        <v>465</v>
      </c>
      <c r="C548" s="20">
        <v>279836400</v>
      </c>
      <c r="D548" s="27">
        <v>96.17</v>
      </c>
      <c r="E548" s="20">
        <f aca="true" t="shared" si="34" ref="E548:E562">ROUND(((C548/D548)*100),0)</f>
        <v>290980971</v>
      </c>
      <c r="F548" s="20">
        <v>0</v>
      </c>
      <c r="G548" s="20">
        <v>385714</v>
      </c>
      <c r="H548" s="20">
        <f aca="true" t="shared" si="35" ref="H548:H562">+E548+G548</f>
        <v>291366685</v>
      </c>
    </row>
    <row r="549" spans="1:8" ht="15">
      <c r="A549" s="25">
        <v>1702</v>
      </c>
      <c r="B549" s="10" t="s">
        <v>466</v>
      </c>
      <c r="C549" s="20">
        <v>666997300</v>
      </c>
      <c r="D549" s="27">
        <v>108.96</v>
      </c>
      <c r="E549" s="20">
        <f t="shared" si="34"/>
        <v>612148770</v>
      </c>
      <c r="F549" s="20">
        <v>0</v>
      </c>
      <c r="G549" s="20">
        <v>764120</v>
      </c>
      <c r="H549" s="20">
        <f t="shared" si="35"/>
        <v>612912890</v>
      </c>
    </row>
    <row r="550" spans="1:8" ht="15">
      <c r="A550" s="25">
        <v>1703</v>
      </c>
      <c r="B550" s="10" t="s">
        <v>467</v>
      </c>
      <c r="C550" s="20">
        <v>105779300</v>
      </c>
      <c r="D550" s="27">
        <v>97.55</v>
      </c>
      <c r="E550" s="20">
        <f t="shared" si="34"/>
        <v>108435982</v>
      </c>
      <c r="F550" s="20">
        <v>0</v>
      </c>
      <c r="G550" s="20">
        <v>0</v>
      </c>
      <c r="H550" s="20">
        <f t="shared" si="35"/>
        <v>108435982</v>
      </c>
    </row>
    <row r="551" spans="1:8" ht="15">
      <c r="A551" s="25">
        <v>1704</v>
      </c>
      <c r="B551" s="10" t="s">
        <v>468</v>
      </c>
      <c r="C551" s="20">
        <v>117951200</v>
      </c>
      <c r="D551" s="27">
        <v>111.98</v>
      </c>
      <c r="E551" s="20">
        <f t="shared" si="34"/>
        <v>105332381</v>
      </c>
      <c r="F551" s="20">
        <v>0</v>
      </c>
      <c r="G551" s="20">
        <v>255961</v>
      </c>
      <c r="H551" s="20">
        <f t="shared" si="35"/>
        <v>105588342</v>
      </c>
    </row>
    <row r="552" spans="1:8" ht="15">
      <c r="A552" s="25">
        <v>1705</v>
      </c>
      <c r="B552" s="10" t="s">
        <v>469</v>
      </c>
      <c r="C552" s="20">
        <v>212624900</v>
      </c>
      <c r="D552" s="27">
        <v>71.99</v>
      </c>
      <c r="E552" s="20">
        <f t="shared" si="34"/>
        <v>295353382</v>
      </c>
      <c r="F552" s="20">
        <v>0</v>
      </c>
      <c r="G552" s="20">
        <v>258243</v>
      </c>
      <c r="H552" s="20">
        <f t="shared" si="35"/>
        <v>295611625</v>
      </c>
    </row>
    <row r="553" spans="1:8" ht="15">
      <c r="A553" s="25">
        <v>1706</v>
      </c>
      <c r="B553" s="10" t="s">
        <v>470</v>
      </c>
      <c r="C553" s="20">
        <v>191841000</v>
      </c>
      <c r="D553" s="27">
        <v>95.34</v>
      </c>
      <c r="E553" s="20">
        <f t="shared" si="34"/>
        <v>201217747</v>
      </c>
      <c r="F553" s="20">
        <v>0</v>
      </c>
      <c r="G553" s="20">
        <v>453927</v>
      </c>
      <c r="H553" s="20">
        <f t="shared" si="35"/>
        <v>201671674</v>
      </c>
    </row>
    <row r="554" spans="1:8" ht="15">
      <c r="A554" s="25">
        <v>1707</v>
      </c>
      <c r="B554" s="10" t="s">
        <v>471</v>
      </c>
      <c r="C554" s="20">
        <v>237137200</v>
      </c>
      <c r="D554" s="27">
        <v>100.37</v>
      </c>
      <c r="E554" s="20">
        <f t="shared" si="34"/>
        <v>236263027</v>
      </c>
      <c r="F554" s="20">
        <v>0</v>
      </c>
      <c r="G554" s="20">
        <v>502357</v>
      </c>
      <c r="H554" s="20">
        <f t="shared" si="35"/>
        <v>236765384</v>
      </c>
    </row>
    <row r="555" spans="1:8" ht="15">
      <c r="A555" s="25">
        <v>1708</v>
      </c>
      <c r="B555" s="10" t="s">
        <v>472</v>
      </c>
      <c r="C555" s="20">
        <v>170375100</v>
      </c>
      <c r="D555" s="27">
        <v>132.9</v>
      </c>
      <c r="E555" s="20">
        <f t="shared" si="34"/>
        <v>128197968</v>
      </c>
      <c r="F555" s="20">
        <v>0</v>
      </c>
      <c r="G555" s="20"/>
      <c r="H555" s="20">
        <f t="shared" si="35"/>
        <v>128197968</v>
      </c>
    </row>
    <row r="556" spans="1:8" ht="15">
      <c r="A556" s="25">
        <v>1709</v>
      </c>
      <c r="B556" s="10" t="s">
        <v>473</v>
      </c>
      <c r="C556" s="20">
        <v>1043545529</v>
      </c>
      <c r="D556" s="27">
        <v>102.31</v>
      </c>
      <c r="E556" s="20">
        <f t="shared" si="34"/>
        <v>1019983901</v>
      </c>
      <c r="F556" s="20">
        <v>0</v>
      </c>
      <c r="G556" s="20">
        <v>1517052</v>
      </c>
      <c r="H556" s="20">
        <f t="shared" si="35"/>
        <v>1021500953</v>
      </c>
    </row>
    <row r="557" spans="1:8" ht="15">
      <c r="A557" s="25">
        <v>1710</v>
      </c>
      <c r="B557" s="10" t="s">
        <v>474</v>
      </c>
      <c r="C557" s="20">
        <v>476005000</v>
      </c>
      <c r="D557" s="27">
        <v>107.01</v>
      </c>
      <c r="E557" s="20">
        <f t="shared" si="34"/>
        <v>444822914</v>
      </c>
      <c r="F557" s="20">
        <v>0</v>
      </c>
      <c r="G557" s="20"/>
      <c r="H557" s="20">
        <f t="shared" si="35"/>
        <v>444822914</v>
      </c>
    </row>
    <row r="558" spans="1:8" ht="15">
      <c r="A558" s="25">
        <v>1711</v>
      </c>
      <c r="B558" s="10" t="s">
        <v>475</v>
      </c>
      <c r="C558" s="20">
        <v>600568000</v>
      </c>
      <c r="D558" s="27">
        <v>91.49</v>
      </c>
      <c r="E558" s="20">
        <f t="shared" si="34"/>
        <v>656430211</v>
      </c>
      <c r="F558" s="20">
        <v>0</v>
      </c>
      <c r="G558" s="20">
        <v>968977</v>
      </c>
      <c r="H558" s="20">
        <f t="shared" si="35"/>
        <v>657399188</v>
      </c>
    </row>
    <row r="559" spans="1:8" ht="15">
      <c r="A559" s="25">
        <v>1712</v>
      </c>
      <c r="B559" s="10" t="s">
        <v>476</v>
      </c>
      <c r="C559" s="20">
        <v>190690200</v>
      </c>
      <c r="D559" s="27">
        <v>108.82</v>
      </c>
      <c r="E559" s="20">
        <f t="shared" si="34"/>
        <v>175234516</v>
      </c>
      <c r="F559" s="20">
        <v>0</v>
      </c>
      <c r="G559" s="20">
        <v>609244</v>
      </c>
      <c r="H559" s="20">
        <f t="shared" si="35"/>
        <v>175843760</v>
      </c>
    </row>
    <row r="560" spans="1:8" ht="15">
      <c r="A560" s="25">
        <v>1713</v>
      </c>
      <c r="B560" s="10" t="s">
        <v>477</v>
      </c>
      <c r="C560" s="20">
        <v>121656000</v>
      </c>
      <c r="D560" s="27">
        <v>93.12</v>
      </c>
      <c r="E560" s="20">
        <f t="shared" si="34"/>
        <v>130644330</v>
      </c>
      <c r="F560" s="20">
        <v>0</v>
      </c>
      <c r="G560" s="20">
        <v>2300510</v>
      </c>
      <c r="H560" s="20">
        <f t="shared" si="35"/>
        <v>132944840</v>
      </c>
    </row>
    <row r="561" spans="1:8" ht="15">
      <c r="A561" s="25">
        <v>1714</v>
      </c>
      <c r="B561" s="10" t="s">
        <v>478</v>
      </c>
      <c r="C561" s="20">
        <v>338232701</v>
      </c>
      <c r="D561" s="27">
        <v>110.16</v>
      </c>
      <c r="E561" s="20">
        <f t="shared" si="34"/>
        <v>307037673</v>
      </c>
      <c r="F561" s="20">
        <v>0</v>
      </c>
      <c r="G561" s="20">
        <v>869843</v>
      </c>
      <c r="H561" s="20">
        <f t="shared" si="35"/>
        <v>307907516</v>
      </c>
    </row>
    <row r="562" spans="1:8" ht="15">
      <c r="A562" s="25">
        <v>1715</v>
      </c>
      <c r="B562" s="10" t="s">
        <v>479</v>
      </c>
      <c r="C562" s="20">
        <v>283956200</v>
      </c>
      <c r="D562" s="27">
        <v>107.01</v>
      </c>
      <c r="E562" s="20">
        <f t="shared" si="34"/>
        <v>265354827</v>
      </c>
      <c r="F562" s="20">
        <v>0</v>
      </c>
      <c r="G562" s="20">
        <v>1111236</v>
      </c>
      <c r="H562" s="20">
        <f t="shared" si="35"/>
        <v>266466063</v>
      </c>
    </row>
    <row r="563" spans="1:8" ht="15">
      <c r="A563" s="25"/>
      <c r="B563" s="10"/>
      <c r="C563" s="20"/>
      <c r="D563" s="33"/>
      <c r="E563" s="20"/>
      <c r="F563" s="20"/>
      <c r="G563" s="20"/>
      <c r="H563" s="20"/>
    </row>
    <row r="564" spans="1:8" ht="15.75">
      <c r="A564" s="25"/>
      <c r="B564" s="46" t="s">
        <v>579</v>
      </c>
      <c r="C564" s="47">
        <f>SUM(C548:C563)</f>
        <v>5037196030</v>
      </c>
      <c r="D564" s="35">
        <f>((+C564/E564)*100)</f>
        <v>101.20056588945165</v>
      </c>
      <c r="E564" s="47">
        <f>SUM(E548:E563)</f>
        <v>4977438600</v>
      </c>
      <c r="F564" s="47">
        <f>SUM(F548:F563)</f>
        <v>0</v>
      </c>
      <c r="G564" s="47">
        <f>SUM(G548:G563)</f>
        <v>9997184</v>
      </c>
      <c r="H564" s="47">
        <f>SUM(H548:H563)</f>
        <v>4987435784</v>
      </c>
    </row>
    <row r="565" spans="1:8" ht="15">
      <c r="A565" s="25"/>
      <c r="B565" s="10"/>
      <c r="C565" s="19"/>
      <c r="D565" s="33"/>
      <c r="E565" s="19"/>
      <c r="F565" s="19"/>
      <c r="G565" s="19"/>
      <c r="H565" s="19"/>
    </row>
    <row r="566" spans="1:8" ht="7.5" customHeight="1">
      <c r="A566" s="36"/>
      <c r="B566" s="37"/>
      <c r="C566" s="48"/>
      <c r="D566" s="38"/>
      <c r="E566" s="48"/>
      <c r="F566" s="48"/>
      <c r="G566" s="48"/>
      <c r="H566" s="48"/>
    </row>
    <row r="567" spans="1:8" ht="15.75">
      <c r="A567" s="25"/>
      <c r="B567" s="39" t="s">
        <v>480</v>
      </c>
      <c r="C567" s="20"/>
      <c r="D567" s="27"/>
      <c r="E567" s="19"/>
      <c r="F567" s="19"/>
      <c r="G567" s="19"/>
      <c r="H567" s="19"/>
    </row>
    <row r="568" spans="1:8" ht="15.75" customHeight="1">
      <c r="A568" s="25">
        <v>1801</v>
      </c>
      <c r="B568" s="10" t="s">
        <v>481</v>
      </c>
      <c r="C568" s="20">
        <v>2451316280</v>
      </c>
      <c r="D568" s="27">
        <v>96.59</v>
      </c>
      <c r="E568" s="20">
        <f aca="true" t="shared" si="36" ref="E568:E588">ROUND(((C568/D568)*100),0)</f>
        <v>2537857211</v>
      </c>
      <c r="F568" s="20">
        <v>0</v>
      </c>
      <c r="G568" s="20">
        <v>5644089</v>
      </c>
      <c r="H568" s="20">
        <f aca="true" t="shared" si="37" ref="H568:H588">+E568+G568</f>
        <v>2543501300</v>
      </c>
    </row>
    <row r="569" spans="1:8" ht="15">
      <c r="A569" s="25">
        <v>1802</v>
      </c>
      <c r="B569" s="10" t="s">
        <v>482</v>
      </c>
      <c r="C569" s="20">
        <v>6783406200</v>
      </c>
      <c r="D569" s="27">
        <v>94.32</v>
      </c>
      <c r="E569" s="20">
        <f t="shared" si="36"/>
        <v>7191906489</v>
      </c>
      <c r="F569" s="20">
        <v>0</v>
      </c>
      <c r="G569" s="20">
        <v>7895242</v>
      </c>
      <c r="H569" s="20">
        <f t="shared" si="37"/>
        <v>7199801731</v>
      </c>
    </row>
    <row r="570" spans="1:8" ht="15">
      <c r="A570" s="25">
        <v>1803</v>
      </c>
      <c r="B570" s="10" t="s">
        <v>483</v>
      </c>
      <c r="C570" s="20">
        <v>2270074100</v>
      </c>
      <c r="D570" s="27">
        <v>98.17</v>
      </c>
      <c r="E570" s="20">
        <f t="shared" si="36"/>
        <v>2312390853</v>
      </c>
      <c r="F570" s="20">
        <v>0</v>
      </c>
      <c r="G570" s="20">
        <v>4483157</v>
      </c>
      <c r="H570" s="20">
        <f t="shared" si="37"/>
        <v>2316874010</v>
      </c>
    </row>
    <row r="571" spans="1:8" ht="15">
      <c r="A571" s="25">
        <v>1804</v>
      </c>
      <c r="B571" s="10" t="s">
        <v>484</v>
      </c>
      <c r="C571" s="20">
        <v>723285040</v>
      </c>
      <c r="D571" s="27">
        <v>89.69</v>
      </c>
      <c r="E571" s="20">
        <f t="shared" si="36"/>
        <v>806427740</v>
      </c>
      <c r="F571" s="20">
        <v>0</v>
      </c>
      <c r="G571" s="20">
        <v>6737547</v>
      </c>
      <c r="H571" s="20">
        <f t="shared" si="37"/>
        <v>813165287</v>
      </c>
    </row>
    <row r="572" spans="1:8" ht="15">
      <c r="A572" s="25">
        <v>1805</v>
      </c>
      <c r="B572" s="10" t="s">
        <v>485</v>
      </c>
      <c r="C572" s="20">
        <v>3024532100</v>
      </c>
      <c r="D572" s="27">
        <v>96.91</v>
      </c>
      <c r="E572" s="20">
        <f t="shared" si="36"/>
        <v>3120970075</v>
      </c>
      <c r="F572" s="20">
        <v>0</v>
      </c>
      <c r="G572" s="20">
        <v>4439637</v>
      </c>
      <c r="H572" s="20">
        <f t="shared" si="37"/>
        <v>3125409712</v>
      </c>
    </row>
    <row r="573" spans="1:8" ht="15">
      <c r="A573" s="25">
        <v>1806</v>
      </c>
      <c r="B573" s="10" t="s">
        <v>486</v>
      </c>
      <c r="C573" s="20">
        <v>8552983100</v>
      </c>
      <c r="D573" s="27">
        <v>93.33</v>
      </c>
      <c r="E573" s="20">
        <f t="shared" si="36"/>
        <v>9164237758</v>
      </c>
      <c r="F573" s="20">
        <v>0</v>
      </c>
      <c r="G573" s="20">
        <v>8250544</v>
      </c>
      <c r="H573" s="20">
        <f t="shared" si="37"/>
        <v>9172488302</v>
      </c>
    </row>
    <row r="574" spans="1:8" ht="15">
      <c r="A574" s="25">
        <v>1807</v>
      </c>
      <c r="B574" s="10" t="s">
        <v>860</v>
      </c>
      <c r="C574" s="20">
        <v>450427140</v>
      </c>
      <c r="D574" s="27">
        <v>97.52</v>
      </c>
      <c r="E574" s="20">
        <f t="shared" si="36"/>
        <v>461881809</v>
      </c>
      <c r="F574" s="20">
        <v>0</v>
      </c>
      <c r="G574" s="20">
        <v>415140</v>
      </c>
      <c r="H574" s="20">
        <f t="shared" si="37"/>
        <v>462296949</v>
      </c>
    </row>
    <row r="575" spans="1:8" ht="15">
      <c r="A575" s="25">
        <v>1808</v>
      </c>
      <c r="B575" s="10" t="s">
        <v>245</v>
      </c>
      <c r="C575" s="20">
        <v>9496029150</v>
      </c>
      <c r="D575" s="27">
        <v>94.11</v>
      </c>
      <c r="E575" s="20">
        <f t="shared" si="36"/>
        <v>10090350813</v>
      </c>
      <c r="F575" s="20">
        <v>0</v>
      </c>
      <c r="G575" s="20">
        <v>14934510</v>
      </c>
      <c r="H575" s="20">
        <f t="shared" si="37"/>
        <v>10105285323</v>
      </c>
    </row>
    <row r="576" spans="1:8" ht="15">
      <c r="A576" s="25">
        <v>1809</v>
      </c>
      <c r="B576" s="10" t="s">
        <v>487</v>
      </c>
      <c r="C576" s="20">
        <v>1357859232</v>
      </c>
      <c r="D576" s="27">
        <v>97.02</v>
      </c>
      <c r="E576" s="20">
        <f t="shared" si="36"/>
        <v>1399566308</v>
      </c>
      <c r="F576" s="20">
        <v>0</v>
      </c>
      <c r="G576" s="20">
        <v>537428</v>
      </c>
      <c r="H576" s="20">
        <f t="shared" si="37"/>
        <v>1400103736</v>
      </c>
    </row>
    <row r="577" spans="1:8" ht="15">
      <c r="A577" s="25">
        <v>1810</v>
      </c>
      <c r="B577" s="10" t="s">
        <v>488</v>
      </c>
      <c r="C577" s="20">
        <v>5732538200</v>
      </c>
      <c r="D577" s="27">
        <v>89.73</v>
      </c>
      <c r="E577" s="20">
        <f t="shared" si="36"/>
        <v>6388652847</v>
      </c>
      <c r="F577" s="20">
        <v>0</v>
      </c>
      <c r="G577" s="20">
        <v>3042893</v>
      </c>
      <c r="H577" s="20">
        <f t="shared" si="37"/>
        <v>6391695740</v>
      </c>
    </row>
    <row r="578" spans="1:8" ht="15">
      <c r="A578" s="25">
        <v>1811</v>
      </c>
      <c r="B578" s="10" t="s">
        <v>489</v>
      </c>
      <c r="C578" s="20">
        <v>868878950</v>
      </c>
      <c r="D578" s="27">
        <v>97.3</v>
      </c>
      <c r="E578" s="20">
        <f t="shared" si="36"/>
        <v>892989671</v>
      </c>
      <c r="F578" s="20">
        <v>0</v>
      </c>
      <c r="G578" s="20">
        <v>2015091</v>
      </c>
      <c r="H578" s="20">
        <f t="shared" si="37"/>
        <v>895004762</v>
      </c>
    </row>
    <row r="579" spans="1:8" ht="15">
      <c r="A579" s="25">
        <v>1812</v>
      </c>
      <c r="B579" s="10" t="s">
        <v>861</v>
      </c>
      <c r="C579" s="20">
        <v>52665500</v>
      </c>
      <c r="D579" s="27">
        <v>93.14</v>
      </c>
      <c r="E579" s="20">
        <f t="shared" si="36"/>
        <v>56544449</v>
      </c>
      <c r="F579" s="20">
        <v>0</v>
      </c>
      <c r="G579" s="20">
        <v>0</v>
      </c>
      <c r="H579" s="20">
        <f t="shared" si="37"/>
        <v>56544449</v>
      </c>
    </row>
    <row r="580" spans="1:8" ht="15">
      <c r="A580" s="25">
        <v>1813</v>
      </c>
      <c r="B580" s="10" t="s">
        <v>490</v>
      </c>
      <c r="C580" s="20">
        <v>3827429100</v>
      </c>
      <c r="D580" s="27">
        <v>82.27</v>
      </c>
      <c r="E580" s="20">
        <f t="shared" si="36"/>
        <v>4652277987</v>
      </c>
      <c r="F580" s="20">
        <v>0</v>
      </c>
      <c r="G580" s="20">
        <v>2118288</v>
      </c>
      <c r="H580" s="20">
        <f t="shared" si="37"/>
        <v>4654396275</v>
      </c>
    </row>
    <row r="581" spans="1:8" ht="15">
      <c r="A581" s="25">
        <v>1814</v>
      </c>
      <c r="B581" s="10" t="s">
        <v>491</v>
      </c>
      <c r="C581" s="20">
        <v>1489655150</v>
      </c>
      <c r="D581" s="27">
        <v>94.07</v>
      </c>
      <c r="E581" s="20">
        <f t="shared" si="36"/>
        <v>1583560274</v>
      </c>
      <c r="F581" s="20">
        <v>0</v>
      </c>
      <c r="G581" s="20">
        <v>1502574</v>
      </c>
      <c r="H581" s="20">
        <f t="shared" si="37"/>
        <v>1585062848</v>
      </c>
    </row>
    <row r="582" spans="1:8" ht="15">
      <c r="A582" s="25">
        <v>1815</v>
      </c>
      <c r="B582" s="10" t="s">
        <v>492</v>
      </c>
      <c r="C582" s="20">
        <v>729105637</v>
      </c>
      <c r="D582" s="27">
        <v>99.56</v>
      </c>
      <c r="E582" s="20">
        <f t="shared" si="36"/>
        <v>732327880</v>
      </c>
      <c r="F582" s="20">
        <v>0</v>
      </c>
      <c r="G582" s="20">
        <v>0</v>
      </c>
      <c r="H582" s="20">
        <f t="shared" si="37"/>
        <v>732327880</v>
      </c>
    </row>
    <row r="583" spans="1:8" ht="15">
      <c r="A583" s="25">
        <v>1816</v>
      </c>
      <c r="B583" s="10" t="s">
        <v>493</v>
      </c>
      <c r="C583" s="20">
        <v>1192843727</v>
      </c>
      <c r="D583" s="27">
        <v>93.93</v>
      </c>
      <c r="E583" s="20">
        <f t="shared" si="36"/>
        <v>1269928380</v>
      </c>
      <c r="F583" s="20">
        <v>0</v>
      </c>
      <c r="G583" s="20">
        <v>1497630</v>
      </c>
      <c r="H583" s="20">
        <f t="shared" si="37"/>
        <v>1271426010</v>
      </c>
    </row>
    <row r="584" spans="1:8" ht="15">
      <c r="A584" s="25">
        <v>1817</v>
      </c>
      <c r="B584" s="10" t="s">
        <v>494</v>
      </c>
      <c r="C584" s="20">
        <v>128255800</v>
      </c>
      <c r="D584" s="27">
        <v>100.17</v>
      </c>
      <c r="E584" s="20">
        <f t="shared" si="36"/>
        <v>128038135</v>
      </c>
      <c r="F584" s="20">
        <v>0</v>
      </c>
      <c r="G584" s="20">
        <v>376924</v>
      </c>
      <c r="H584" s="20">
        <f t="shared" si="37"/>
        <v>128415059</v>
      </c>
    </row>
    <row r="585" spans="1:8" ht="15">
      <c r="A585" s="25">
        <v>1818</v>
      </c>
      <c r="B585" s="10" t="s">
        <v>495</v>
      </c>
      <c r="C585" s="20">
        <v>1149781800</v>
      </c>
      <c r="D585" s="27">
        <v>91.64</v>
      </c>
      <c r="E585" s="20">
        <f t="shared" si="36"/>
        <v>1254672414</v>
      </c>
      <c r="F585" s="20">
        <v>0</v>
      </c>
      <c r="G585" s="20">
        <v>8230482</v>
      </c>
      <c r="H585" s="20">
        <f t="shared" si="37"/>
        <v>1262902896</v>
      </c>
    </row>
    <row r="586" spans="1:8" ht="15">
      <c r="A586" s="25">
        <v>1819</v>
      </c>
      <c r="B586" s="10" t="s">
        <v>496</v>
      </c>
      <c r="C586" s="20">
        <v>317723426</v>
      </c>
      <c r="D586" s="27">
        <v>95.42</v>
      </c>
      <c r="E586" s="20">
        <f t="shared" si="36"/>
        <v>332973618</v>
      </c>
      <c r="F586" s="20">
        <v>0</v>
      </c>
      <c r="G586" s="20">
        <v>1029502</v>
      </c>
      <c r="H586" s="20">
        <f t="shared" si="37"/>
        <v>334003120</v>
      </c>
    </row>
    <row r="587" spans="1:8" ht="15">
      <c r="A587" s="25">
        <v>1820</v>
      </c>
      <c r="B587" s="10" t="s">
        <v>497</v>
      </c>
      <c r="C587" s="20">
        <v>4584176020</v>
      </c>
      <c r="D587" s="27">
        <v>100.36</v>
      </c>
      <c r="E587" s="20">
        <f t="shared" si="36"/>
        <v>4567732184</v>
      </c>
      <c r="F587" s="20">
        <v>0</v>
      </c>
      <c r="G587" s="20">
        <v>5553500</v>
      </c>
      <c r="H587" s="20">
        <f t="shared" si="37"/>
        <v>4573285684</v>
      </c>
    </row>
    <row r="588" spans="1:8" ht="15">
      <c r="A588" s="25">
        <v>1821</v>
      </c>
      <c r="B588" s="10" t="s">
        <v>498</v>
      </c>
      <c r="C588" s="20">
        <v>1755616680</v>
      </c>
      <c r="D588" s="27">
        <v>99.5</v>
      </c>
      <c r="E588" s="20">
        <f t="shared" si="36"/>
        <v>1764438874</v>
      </c>
      <c r="F588" s="20">
        <v>0</v>
      </c>
      <c r="G588" s="20">
        <v>1127931</v>
      </c>
      <c r="H588" s="20">
        <f t="shared" si="37"/>
        <v>1765566805</v>
      </c>
    </row>
    <row r="589" spans="1:8" ht="15">
      <c r="A589" s="25"/>
      <c r="B589" s="10"/>
      <c r="C589" s="20"/>
      <c r="D589" s="33"/>
      <c r="E589" s="20"/>
      <c r="F589" s="20"/>
      <c r="G589" s="20"/>
      <c r="H589" s="20"/>
    </row>
    <row r="590" spans="1:8" ht="15.75">
      <c r="A590" s="25"/>
      <c r="B590" s="46" t="s">
        <v>580</v>
      </c>
      <c r="C590" s="47">
        <f>SUM(C568:C589)</f>
        <v>56938582332</v>
      </c>
      <c r="D590" s="35">
        <f>((+C590/E590)*100)</f>
        <v>93.78823839305555</v>
      </c>
      <c r="E590" s="47">
        <f>SUM(E568:E589)</f>
        <v>60709725769</v>
      </c>
      <c r="F590" s="47">
        <f>SUM(F568:F589)</f>
        <v>0</v>
      </c>
      <c r="G590" s="47">
        <f>SUM(G568:G589)</f>
        <v>79832109</v>
      </c>
      <c r="H590" s="47">
        <f>SUM(H568:H589)</f>
        <v>60789557878</v>
      </c>
    </row>
    <row r="591" spans="1:8" ht="15">
      <c r="A591" s="25"/>
      <c r="B591" s="10"/>
      <c r="C591" s="19"/>
      <c r="D591" s="33"/>
      <c r="E591" s="19"/>
      <c r="F591" s="19"/>
      <c r="G591" s="19"/>
      <c r="H591" s="19"/>
    </row>
    <row r="592" spans="1:8" ht="9" customHeight="1">
      <c r="A592" s="36"/>
      <c r="B592" s="37"/>
      <c r="C592" s="48"/>
      <c r="D592" s="38"/>
      <c r="E592" s="48"/>
      <c r="F592" s="48"/>
      <c r="G592" s="48"/>
      <c r="H592" s="48"/>
    </row>
    <row r="593" spans="1:8" ht="15.75">
      <c r="A593" s="25"/>
      <c r="B593" s="39" t="s">
        <v>499</v>
      </c>
      <c r="C593" s="19"/>
      <c r="D593" s="27"/>
      <c r="E593" s="19"/>
      <c r="F593" s="19"/>
      <c r="G593" s="19"/>
      <c r="H593" s="19"/>
    </row>
    <row r="594" spans="1:8" ht="12.75" customHeight="1">
      <c r="A594" s="25">
        <v>1901</v>
      </c>
      <c r="B594" s="10" t="s">
        <v>862</v>
      </c>
      <c r="C594" s="20">
        <v>68069300</v>
      </c>
      <c r="D594" s="27">
        <v>101.97</v>
      </c>
      <c r="E594" s="20">
        <f aca="true" t="shared" si="38" ref="E594:E616">ROUND(((C594/D594)*100),0)</f>
        <v>66754241</v>
      </c>
      <c r="F594" s="20">
        <v>0</v>
      </c>
      <c r="G594" s="20">
        <v>0</v>
      </c>
      <c r="H594" s="20">
        <f aca="true" t="shared" si="39" ref="H594:H617">+E594+G594</f>
        <v>66754241</v>
      </c>
    </row>
    <row r="595" spans="1:8" ht="15">
      <c r="A595" s="25">
        <v>1902</v>
      </c>
      <c r="B595" s="10" t="s">
        <v>500</v>
      </c>
      <c r="C595" s="20">
        <v>645206400</v>
      </c>
      <c r="D595" s="27">
        <v>94.98</v>
      </c>
      <c r="E595" s="20">
        <f t="shared" si="38"/>
        <v>679307644</v>
      </c>
      <c r="F595" s="20">
        <v>0</v>
      </c>
      <c r="G595" s="20">
        <v>882113</v>
      </c>
      <c r="H595" s="20">
        <f t="shared" si="39"/>
        <v>680189757</v>
      </c>
    </row>
    <row r="596" spans="1:8" ht="15">
      <c r="A596" s="25">
        <v>1903</v>
      </c>
      <c r="B596" s="10" t="s">
        <v>501</v>
      </c>
      <c r="C596" s="20">
        <v>128605150</v>
      </c>
      <c r="D596" s="27">
        <v>102.3</v>
      </c>
      <c r="E596" s="20">
        <f t="shared" si="38"/>
        <v>125713734</v>
      </c>
      <c r="F596" s="20">
        <v>0</v>
      </c>
      <c r="G596" s="20">
        <v>0</v>
      </c>
      <c r="H596" s="20">
        <f t="shared" si="39"/>
        <v>125713734</v>
      </c>
    </row>
    <row r="597" spans="1:8" ht="15">
      <c r="A597" s="25">
        <v>1904</v>
      </c>
      <c r="B597" s="10" t="s">
        <v>502</v>
      </c>
      <c r="C597" s="20">
        <v>926499000</v>
      </c>
      <c r="D597" s="27">
        <v>93.51</v>
      </c>
      <c r="E597" s="20">
        <f t="shared" si="38"/>
        <v>990802053</v>
      </c>
      <c r="F597" s="20">
        <v>0</v>
      </c>
      <c r="G597" s="20">
        <v>0</v>
      </c>
      <c r="H597" s="20">
        <f t="shared" si="39"/>
        <v>990802053</v>
      </c>
    </row>
    <row r="598" spans="1:8" ht="15">
      <c r="A598" s="25">
        <v>1905</v>
      </c>
      <c r="B598" s="10" t="s">
        <v>503</v>
      </c>
      <c r="C598" s="20">
        <v>730783000</v>
      </c>
      <c r="D598" s="27">
        <v>92.17</v>
      </c>
      <c r="E598" s="20">
        <f t="shared" si="38"/>
        <v>792864273</v>
      </c>
      <c r="F598" s="20">
        <v>0</v>
      </c>
      <c r="G598" s="20">
        <v>0</v>
      </c>
      <c r="H598" s="20">
        <f t="shared" si="39"/>
        <v>792864273</v>
      </c>
    </row>
    <row r="599" spans="1:8" ht="15">
      <c r="A599" s="25">
        <v>1906</v>
      </c>
      <c r="B599" s="10" t="s">
        <v>504</v>
      </c>
      <c r="C599" s="20">
        <v>397604100</v>
      </c>
      <c r="D599" s="27">
        <v>97.07</v>
      </c>
      <c r="E599" s="20">
        <f t="shared" si="38"/>
        <v>409605542</v>
      </c>
      <c r="F599" s="20">
        <v>0</v>
      </c>
      <c r="G599" s="20">
        <v>1760484</v>
      </c>
      <c r="H599" s="20">
        <f t="shared" si="39"/>
        <v>411366026</v>
      </c>
    </row>
    <row r="600" spans="1:8" ht="15">
      <c r="A600" s="25">
        <v>1907</v>
      </c>
      <c r="B600" s="10" t="s">
        <v>505</v>
      </c>
      <c r="C600" s="20">
        <v>435090700</v>
      </c>
      <c r="D600" s="27">
        <v>100.55</v>
      </c>
      <c r="E600" s="20">
        <f t="shared" si="38"/>
        <v>432710791</v>
      </c>
      <c r="F600" s="20">
        <v>0</v>
      </c>
      <c r="G600" s="20">
        <v>467097</v>
      </c>
      <c r="H600" s="20">
        <f t="shared" si="39"/>
        <v>433177888</v>
      </c>
    </row>
    <row r="601" spans="1:8" ht="15">
      <c r="A601" s="25">
        <v>1908</v>
      </c>
      <c r="B601" s="10" t="s">
        <v>506</v>
      </c>
      <c r="C601" s="20">
        <v>420392400</v>
      </c>
      <c r="D601" s="27">
        <v>91.56</v>
      </c>
      <c r="E601" s="20">
        <f t="shared" si="38"/>
        <v>459144168</v>
      </c>
      <c r="F601" s="20">
        <v>0</v>
      </c>
      <c r="G601" s="20">
        <v>0</v>
      </c>
      <c r="H601" s="20">
        <f t="shared" si="39"/>
        <v>459144168</v>
      </c>
    </row>
    <row r="602" spans="1:8" ht="15">
      <c r="A602" s="25">
        <v>1909</v>
      </c>
      <c r="B602" s="10" t="s">
        <v>507</v>
      </c>
      <c r="C602" s="20">
        <v>243996100</v>
      </c>
      <c r="D602" s="27">
        <v>91.69</v>
      </c>
      <c r="E602" s="20">
        <f t="shared" si="38"/>
        <v>266109827</v>
      </c>
      <c r="F602" s="20">
        <v>0</v>
      </c>
      <c r="G602" s="20">
        <v>462711</v>
      </c>
      <c r="H602" s="20">
        <f t="shared" si="39"/>
        <v>266572538</v>
      </c>
    </row>
    <row r="603" spans="1:8" ht="15">
      <c r="A603" s="25">
        <v>1910</v>
      </c>
      <c r="B603" s="10" t="s">
        <v>508</v>
      </c>
      <c r="C603" s="20">
        <v>603729000</v>
      </c>
      <c r="D603" s="27">
        <v>93.79</v>
      </c>
      <c r="E603" s="20">
        <f t="shared" si="38"/>
        <v>643702953</v>
      </c>
      <c r="F603" s="20">
        <v>0</v>
      </c>
      <c r="G603" s="20">
        <v>0</v>
      </c>
      <c r="H603" s="20">
        <f t="shared" si="39"/>
        <v>643702953</v>
      </c>
    </row>
    <row r="604" spans="1:8" ht="15">
      <c r="A604" s="25">
        <v>1911</v>
      </c>
      <c r="B604" s="10" t="s">
        <v>509</v>
      </c>
      <c r="C604" s="20">
        <v>1069302100</v>
      </c>
      <c r="D604" s="27">
        <v>96.28</v>
      </c>
      <c r="E604" s="20">
        <f t="shared" si="38"/>
        <v>1110617054</v>
      </c>
      <c r="F604" s="20">
        <v>0</v>
      </c>
      <c r="G604" s="20">
        <v>1987169</v>
      </c>
      <c r="H604" s="20">
        <f t="shared" si="39"/>
        <v>1112604223</v>
      </c>
    </row>
    <row r="605" spans="1:8" ht="15">
      <c r="A605" s="25">
        <v>1912</v>
      </c>
      <c r="B605" s="10" t="s">
        <v>510</v>
      </c>
      <c r="C605" s="20">
        <v>1399924500</v>
      </c>
      <c r="D605" s="27">
        <v>89.23</v>
      </c>
      <c r="E605" s="20">
        <f t="shared" si="38"/>
        <v>1568894430</v>
      </c>
      <c r="F605" s="20">
        <v>0</v>
      </c>
      <c r="G605" s="20">
        <v>0</v>
      </c>
      <c r="H605" s="20">
        <f t="shared" si="39"/>
        <v>1568894430</v>
      </c>
    </row>
    <row r="606" spans="1:8" ht="15">
      <c r="A606" s="25">
        <v>1913</v>
      </c>
      <c r="B606" s="10" t="s">
        <v>511</v>
      </c>
      <c r="C606" s="20">
        <v>328810000</v>
      </c>
      <c r="D606" s="27">
        <v>96.46</v>
      </c>
      <c r="E606" s="20">
        <f t="shared" si="38"/>
        <v>340877047</v>
      </c>
      <c r="F606" s="20">
        <v>0</v>
      </c>
      <c r="G606" s="20">
        <v>618355</v>
      </c>
      <c r="H606" s="20">
        <f t="shared" si="39"/>
        <v>341495402</v>
      </c>
    </row>
    <row r="607" spans="1:8" ht="15">
      <c r="A607" s="25">
        <v>1914</v>
      </c>
      <c r="B607" s="10" t="s">
        <v>512</v>
      </c>
      <c r="C607" s="20">
        <v>355633400</v>
      </c>
      <c r="D607" s="27">
        <v>97.77</v>
      </c>
      <c r="E607" s="20">
        <f t="shared" si="38"/>
        <v>363744912</v>
      </c>
      <c r="F607" s="20">
        <v>0</v>
      </c>
      <c r="G607" s="20">
        <v>0</v>
      </c>
      <c r="H607" s="20">
        <f t="shared" si="39"/>
        <v>363744912</v>
      </c>
    </row>
    <row r="608" spans="1:8" ht="15">
      <c r="A608" s="25">
        <v>1915</v>
      </c>
      <c r="B608" s="10" t="s">
        <v>513</v>
      </c>
      <c r="C608" s="20">
        <v>597840800</v>
      </c>
      <c r="D608" s="27">
        <v>95.42</v>
      </c>
      <c r="E608" s="20">
        <f t="shared" si="38"/>
        <v>626536156</v>
      </c>
      <c r="F608" s="20">
        <v>0</v>
      </c>
      <c r="G608" s="20">
        <v>3149149</v>
      </c>
      <c r="H608" s="20">
        <f t="shared" si="39"/>
        <v>629685305</v>
      </c>
    </row>
    <row r="609" spans="1:8" ht="15">
      <c r="A609" s="25">
        <v>1916</v>
      </c>
      <c r="B609" s="10" t="s">
        <v>514</v>
      </c>
      <c r="C609" s="20">
        <v>196231800</v>
      </c>
      <c r="D609" s="27">
        <v>103.5</v>
      </c>
      <c r="E609" s="20">
        <f t="shared" si="38"/>
        <v>189595942</v>
      </c>
      <c r="F609" s="20">
        <v>0</v>
      </c>
      <c r="G609" s="20">
        <v>391667</v>
      </c>
      <c r="H609" s="20">
        <f t="shared" si="39"/>
        <v>189987609</v>
      </c>
    </row>
    <row r="610" spans="1:8" ht="15">
      <c r="A610" s="25">
        <v>1917</v>
      </c>
      <c r="B610" s="10" t="s">
        <v>515</v>
      </c>
      <c r="C610" s="20">
        <v>226379100</v>
      </c>
      <c r="D610" s="27">
        <v>90.82</v>
      </c>
      <c r="E610" s="20">
        <f t="shared" si="38"/>
        <v>249261286</v>
      </c>
      <c r="F610" s="20">
        <v>0</v>
      </c>
      <c r="G610" s="20">
        <v>0</v>
      </c>
      <c r="H610" s="20">
        <f t="shared" si="39"/>
        <v>249261286</v>
      </c>
    </row>
    <row r="611" spans="1:8" ht="15">
      <c r="A611" s="25">
        <v>1918</v>
      </c>
      <c r="B611" s="10" t="s">
        <v>516</v>
      </c>
      <c r="C611" s="20">
        <v>2972912900</v>
      </c>
      <c r="D611" s="27">
        <v>95.81</v>
      </c>
      <c r="E611" s="20">
        <f t="shared" si="38"/>
        <v>3102925478</v>
      </c>
      <c r="F611" s="20">
        <v>0</v>
      </c>
      <c r="G611" s="20">
        <v>0</v>
      </c>
      <c r="H611" s="20">
        <f t="shared" si="39"/>
        <v>3102925478</v>
      </c>
    </row>
    <row r="612" spans="1:8" ht="15">
      <c r="A612" s="25">
        <v>1919</v>
      </c>
      <c r="B612" s="10" t="s">
        <v>517</v>
      </c>
      <c r="C612" s="20">
        <v>293576700</v>
      </c>
      <c r="D612" s="27">
        <v>93.5</v>
      </c>
      <c r="E612" s="20">
        <f t="shared" si="38"/>
        <v>313985775</v>
      </c>
      <c r="F612" s="20">
        <v>0</v>
      </c>
      <c r="G612" s="20">
        <v>683</v>
      </c>
      <c r="H612" s="20">
        <f t="shared" si="39"/>
        <v>313986458</v>
      </c>
    </row>
    <row r="613" spans="1:8" ht="15">
      <c r="A613" s="25">
        <v>1920</v>
      </c>
      <c r="B613" s="10" t="s">
        <v>518</v>
      </c>
      <c r="C613" s="20">
        <v>405250100</v>
      </c>
      <c r="D613" s="27">
        <v>89.77</v>
      </c>
      <c r="E613" s="20">
        <f t="shared" si="38"/>
        <v>451431547</v>
      </c>
      <c r="F613" s="20">
        <v>0</v>
      </c>
      <c r="G613" s="20">
        <v>633577</v>
      </c>
      <c r="H613" s="20">
        <f t="shared" si="39"/>
        <v>452065124</v>
      </c>
    </row>
    <row r="614" spans="1:8" ht="15">
      <c r="A614" s="25">
        <v>1921</v>
      </c>
      <c r="B614" s="10" t="s">
        <v>519</v>
      </c>
      <c r="C614" s="20">
        <v>125198800</v>
      </c>
      <c r="D614" s="27">
        <v>91.97</v>
      </c>
      <c r="E614" s="20">
        <f t="shared" si="38"/>
        <v>136130042</v>
      </c>
      <c r="F614" s="20">
        <v>0</v>
      </c>
      <c r="G614" s="20">
        <v>0</v>
      </c>
      <c r="H614" s="20">
        <f t="shared" si="39"/>
        <v>136130042</v>
      </c>
    </row>
    <row r="615" spans="1:8" ht="15">
      <c r="A615" s="25">
        <v>1922</v>
      </c>
      <c r="B615" s="10" t="s">
        <v>520</v>
      </c>
      <c r="C615" s="20">
        <v>2605520300</v>
      </c>
      <c r="D615" s="27">
        <v>107.93</v>
      </c>
      <c r="E615" s="20">
        <f t="shared" si="38"/>
        <v>2414083480</v>
      </c>
      <c r="F615" s="20">
        <v>0</v>
      </c>
      <c r="G615" s="20">
        <v>4813666</v>
      </c>
      <c r="H615" s="20">
        <f t="shared" si="39"/>
        <v>2418897146</v>
      </c>
    </row>
    <row r="616" spans="1:8" ht="15">
      <c r="A616" s="25">
        <v>1923</v>
      </c>
      <c r="B616" s="10" t="s">
        <v>521</v>
      </c>
      <c r="C616" s="20">
        <v>2605450</v>
      </c>
      <c r="D616" s="27">
        <v>94.54</v>
      </c>
      <c r="E616" s="20">
        <f t="shared" si="38"/>
        <v>2755923</v>
      </c>
      <c r="F616" s="20">
        <v>0</v>
      </c>
      <c r="G616" s="20">
        <v>5859</v>
      </c>
      <c r="H616" s="20">
        <f t="shared" si="39"/>
        <v>2761782</v>
      </c>
    </row>
    <row r="617" spans="1:8" ht="15">
      <c r="A617" s="25">
        <v>1924</v>
      </c>
      <c r="B617" s="10" t="s">
        <v>522</v>
      </c>
      <c r="C617" s="20">
        <v>1198176442</v>
      </c>
      <c r="D617" s="27">
        <v>100.85</v>
      </c>
      <c r="E617" s="20">
        <f>ROUND(((C617/D617)*100),0)</f>
        <v>1188077781</v>
      </c>
      <c r="F617" s="20">
        <v>0</v>
      </c>
      <c r="G617" s="20">
        <v>0</v>
      </c>
      <c r="H617" s="20">
        <f t="shared" si="39"/>
        <v>1188077781</v>
      </c>
    </row>
    <row r="618" spans="1:8" ht="15">
      <c r="A618" s="25"/>
      <c r="B618" s="10"/>
      <c r="C618" s="20"/>
      <c r="D618" s="33"/>
      <c r="E618" s="20"/>
      <c r="F618" s="20"/>
      <c r="G618" s="20"/>
      <c r="H618" s="20"/>
    </row>
    <row r="619" spans="1:8" ht="15.75">
      <c r="A619" s="25"/>
      <c r="B619" s="46" t="s">
        <v>581</v>
      </c>
      <c r="C619" s="47">
        <f>SUM(C594:C618)</f>
        <v>16377337542</v>
      </c>
      <c r="D619" s="35">
        <f>((+C619/E619)*100)</f>
        <v>96.76056684653874</v>
      </c>
      <c r="E619" s="47">
        <f>SUM(E594:E618)</f>
        <v>16925632079</v>
      </c>
      <c r="F619" s="47">
        <f>SUM(F594:F618)</f>
        <v>0</v>
      </c>
      <c r="G619" s="47">
        <f>SUM(G594:G618)</f>
        <v>15172530</v>
      </c>
      <c r="H619" s="47">
        <f>SUM(H594:H618)</f>
        <v>16940804609</v>
      </c>
    </row>
    <row r="620" spans="1:8" ht="15">
      <c r="A620" s="25"/>
      <c r="B620" s="10"/>
      <c r="C620" s="19"/>
      <c r="D620" s="33"/>
      <c r="E620" s="19"/>
      <c r="F620" s="19"/>
      <c r="G620" s="19"/>
      <c r="H620" s="19"/>
    </row>
    <row r="621" spans="1:8" ht="8.25" customHeight="1">
      <c r="A621" s="36"/>
      <c r="B621" s="37"/>
      <c r="C621" s="48"/>
      <c r="D621" s="38"/>
      <c r="E621" s="48"/>
      <c r="F621" s="48"/>
      <c r="G621" s="48"/>
      <c r="H621" s="48"/>
    </row>
    <row r="622" spans="1:8" ht="15.75">
      <c r="A622" s="25"/>
      <c r="B622" s="39" t="s">
        <v>523</v>
      </c>
      <c r="C622" s="20"/>
      <c r="D622" s="27"/>
      <c r="E622" s="19"/>
      <c r="F622" s="19"/>
      <c r="G622" s="19"/>
      <c r="H622" s="19"/>
    </row>
    <row r="623" spans="1:8" ht="14.25" customHeight="1">
      <c r="A623" s="25">
        <v>2001</v>
      </c>
      <c r="B623" s="10" t="s">
        <v>524</v>
      </c>
      <c r="C623" s="20">
        <v>1818955520</v>
      </c>
      <c r="D623" s="27">
        <v>54.75</v>
      </c>
      <c r="E623" s="20">
        <f aca="true" t="shared" si="40" ref="E623:E643">ROUND(((C623/D623)*100),0)</f>
        <v>3322293187</v>
      </c>
      <c r="F623" s="20">
        <v>0</v>
      </c>
      <c r="G623" s="20">
        <v>949329</v>
      </c>
      <c r="H623" s="20">
        <f aca="true" t="shared" si="41" ref="H623:H643">+E623+G623</f>
        <v>3323242516</v>
      </c>
    </row>
    <row r="624" spans="1:8" ht="15">
      <c r="A624" s="25">
        <v>2002</v>
      </c>
      <c r="B624" s="10" t="s">
        <v>525</v>
      </c>
      <c r="C624" s="20">
        <v>756747200</v>
      </c>
      <c r="D624" s="27">
        <v>28.27</v>
      </c>
      <c r="E624" s="20">
        <f t="shared" si="40"/>
        <v>2676856031</v>
      </c>
      <c r="F624" s="20">
        <v>0</v>
      </c>
      <c r="G624" s="20">
        <v>282304</v>
      </c>
      <c r="H624" s="20">
        <f t="shared" si="41"/>
        <v>2677138335</v>
      </c>
    </row>
    <row r="625" spans="1:8" ht="15">
      <c r="A625" s="25">
        <v>2003</v>
      </c>
      <c r="B625" s="10" t="s">
        <v>526</v>
      </c>
      <c r="C625" s="20">
        <v>1652481600</v>
      </c>
      <c r="D625" s="27">
        <v>36.4</v>
      </c>
      <c r="E625" s="20">
        <f t="shared" si="40"/>
        <v>4539784615</v>
      </c>
      <c r="F625" s="20">
        <v>0</v>
      </c>
      <c r="G625" s="20">
        <v>2540191</v>
      </c>
      <c r="H625" s="20">
        <f t="shared" si="41"/>
        <v>4542324806</v>
      </c>
    </row>
    <row r="626" spans="1:8" ht="15">
      <c r="A626" s="25">
        <v>2004</v>
      </c>
      <c r="B626" s="10" t="s">
        <v>527</v>
      </c>
      <c r="C626" s="20">
        <v>901380000</v>
      </c>
      <c r="D626" s="27">
        <v>12.1</v>
      </c>
      <c r="E626" s="20">
        <f t="shared" si="40"/>
        <v>7449421488</v>
      </c>
      <c r="F626" s="20">
        <v>0</v>
      </c>
      <c r="G626" s="20">
        <v>2047964</v>
      </c>
      <c r="H626" s="20">
        <f t="shared" si="41"/>
        <v>7451469452</v>
      </c>
    </row>
    <row r="627" spans="1:8" ht="15">
      <c r="A627" s="25">
        <v>2005</v>
      </c>
      <c r="B627" s="10" t="s">
        <v>528</v>
      </c>
      <c r="C627" s="20">
        <v>229050200</v>
      </c>
      <c r="D627" s="27">
        <v>18.69</v>
      </c>
      <c r="E627" s="20">
        <f t="shared" si="40"/>
        <v>1225522739</v>
      </c>
      <c r="F627" s="20">
        <v>0</v>
      </c>
      <c r="G627" s="20">
        <v>89117</v>
      </c>
      <c r="H627" s="20">
        <f t="shared" si="41"/>
        <v>1225611856</v>
      </c>
    </row>
    <row r="628" spans="1:8" ht="15">
      <c r="A628" s="25">
        <v>2006</v>
      </c>
      <c r="B628" s="10" t="s">
        <v>529</v>
      </c>
      <c r="C628" s="20">
        <v>186671300</v>
      </c>
      <c r="D628" s="27">
        <v>25.54</v>
      </c>
      <c r="E628" s="20">
        <f t="shared" si="40"/>
        <v>730897807</v>
      </c>
      <c r="F628" s="20">
        <v>0</v>
      </c>
      <c r="G628" s="20">
        <v>130257</v>
      </c>
      <c r="H628" s="20">
        <f t="shared" si="41"/>
        <v>731028064</v>
      </c>
    </row>
    <row r="629" spans="1:8" ht="15">
      <c r="A629" s="25">
        <v>2007</v>
      </c>
      <c r="B629" s="10" t="s">
        <v>530</v>
      </c>
      <c r="C629" s="20">
        <v>889472682</v>
      </c>
      <c r="D629" s="27">
        <v>51.31</v>
      </c>
      <c r="E629" s="20">
        <f t="shared" si="40"/>
        <v>1733526958</v>
      </c>
      <c r="F629" s="20">
        <v>0</v>
      </c>
      <c r="G629" s="20">
        <v>1004390</v>
      </c>
      <c r="H629" s="20">
        <f t="shared" si="41"/>
        <v>1734531348</v>
      </c>
    </row>
    <row r="630" spans="1:8" ht="15">
      <c r="A630" s="25">
        <v>2008</v>
      </c>
      <c r="B630" s="10" t="s">
        <v>531</v>
      </c>
      <c r="C630" s="20">
        <v>817918900</v>
      </c>
      <c r="D630" s="27">
        <v>58.09</v>
      </c>
      <c r="E630" s="20">
        <f t="shared" si="40"/>
        <v>1408020141</v>
      </c>
      <c r="F630" s="20">
        <v>0</v>
      </c>
      <c r="G630" s="20">
        <v>658767</v>
      </c>
      <c r="H630" s="20">
        <f t="shared" si="41"/>
        <v>1408678908</v>
      </c>
    </row>
    <row r="631" spans="1:8" ht="15">
      <c r="A631" s="25">
        <v>2009</v>
      </c>
      <c r="B631" s="10" t="s">
        <v>532</v>
      </c>
      <c r="C631" s="20">
        <v>2717480900</v>
      </c>
      <c r="D631" s="27">
        <v>47.18</v>
      </c>
      <c r="E631" s="20">
        <f t="shared" si="40"/>
        <v>5759815388</v>
      </c>
      <c r="F631" s="20">
        <v>0</v>
      </c>
      <c r="G631" s="20">
        <v>3943779</v>
      </c>
      <c r="H631" s="20">
        <f t="shared" si="41"/>
        <v>5763759167</v>
      </c>
    </row>
    <row r="632" spans="1:8" ht="15">
      <c r="A632" s="25">
        <v>2010</v>
      </c>
      <c r="B632" s="10" t="s">
        <v>533</v>
      </c>
      <c r="C632" s="20">
        <v>477761900</v>
      </c>
      <c r="D632" s="27">
        <v>26.68</v>
      </c>
      <c r="E632" s="20">
        <f t="shared" si="40"/>
        <v>1790711769</v>
      </c>
      <c r="F632" s="20">
        <v>0</v>
      </c>
      <c r="G632" s="20">
        <v>418462</v>
      </c>
      <c r="H632" s="20">
        <f t="shared" si="41"/>
        <v>1791130231</v>
      </c>
    </row>
    <row r="633" spans="1:8" ht="15">
      <c r="A633" s="25">
        <v>2011</v>
      </c>
      <c r="B633" s="10" t="s">
        <v>534</v>
      </c>
      <c r="C633" s="20">
        <v>1350527292</v>
      </c>
      <c r="D633" s="27">
        <v>50.13</v>
      </c>
      <c r="E633" s="20">
        <f t="shared" si="40"/>
        <v>2694050054</v>
      </c>
      <c r="F633" s="20">
        <v>0</v>
      </c>
      <c r="G633" s="20">
        <v>2311203</v>
      </c>
      <c r="H633" s="20">
        <f t="shared" si="41"/>
        <v>2696361257</v>
      </c>
    </row>
    <row r="634" spans="1:8" ht="15">
      <c r="A634" s="25">
        <v>2012</v>
      </c>
      <c r="B634" s="10" t="s">
        <v>535</v>
      </c>
      <c r="C634" s="20">
        <v>1209280956</v>
      </c>
      <c r="D634" s="27">
        <v>43.62</v>
      </c>
      <c r="E634" s="20">
        <f t="shared" si="40"/>
        <v>2772308473</v>
      </c>
      <c r="F634" s="20">
        <v>0</v>
      </c>
      <c r="G634" s="20">
        <v>4905207</v>
      </c>
      <c r="H634" s="20">
        <f t="shared" si="41"/>
        <v>2777213680</v>
      </c>
    </row>
    <row r="635" spans="1:8" ht="15">
      <c r="A635" s="25">
        <v>2013</v>
      </c>
      <c r="B635" s="10" t="s">
        <v>536</v>
      </c>
      <c r="C635" s="20">
        <v>1450963700</v>
      </c>
      <c r="D635" s="27">
        <v>55.79</v>
      </c>
      <c r="E635" s="20">
        <f t="shared" si="40"/>
        <v>2600759455</v>
      </c>
      <c r="F635" s="20">
        <v>0</v>
      </c>
      <c r="G635" s="20">
        <v>57</v>
      </c>
      <c r="H635" s="20">
        <f t="shared" si="41"/>
        <v>2600759512</v>
      </c>
    </row>
    <row r="636" spans="1:8" ht="15">
      <c r="A636" s="25">
        <v>2014</v>
      </c>
      <c r="B636" s="10" t="s">
        <v>537</v>
      </c>
      <c r="C636" s="20">
        <v>768579381</v>
      </c>
      <c r="D636" s="27">
        <v>55.99</v>
      </c>
      <c r="E636" s="20">
        <f t="shared" si="40"/>
        <v>1372708307</v>
      </c>
      <c r="F636" s="20">
        <v>0</v>
      </c>
      <c r="G636" s="20">
        <v>2762084</v>
      </c>
      <c r="H636" s="20">
        <f t="shared" si="41"/>
        <v>1375470391</v>
      </c>
    </row>
    <row r="637" spans="1:8" ht="15">
      <c r="A637" s="25">
        <v>2015</v>
      </c>
      <c r="B637" s="10" t="s">
        <v>538</v>
      </c>
      <c r="C637" s="20">
        <v>1050151100</v>
      </c>
      <c r="D637" s="27">
        <v>94.97</v>
      </c>
      <c r="E637" s="20">
        <f t="shared" si="40"/>
        <v>1105771401</v>
      </c>
      <c r="F637" s="20">
        <v>0</v>
      </c>
      <c r="G637" s="20">
        <v>652679</v>
      </c>
      <c r="H637" s="20">
        <f t="shared" si="41"/>
        <v>1106424080</v>
      </c>
    </row>
    <row r="638" spans="1:8" ht="15">
      <c r="A638" s="25">
        <v>2016</v>
      </c>
      <c r="B638" s="10" t="s">
        <v>539</v>
      </c>
      <c r="C638" s="20">
        <v>990831600</v>
      </c>
      <c r="D638" s="27">
        <v>23.22</v>
      </c>
      <c r="E638" s="20">
        <f t="shared" si="40"/>
        <v>4267147287</v>
      </c>
      <c r="F638" s="20">
        <v>0</v>
      </c>
      <c r="G638" s="20">
        <v>804616</v>
      </c>
      <c r="H638" s="20">
        <f t="shared" si="41"/>
        <v>4267951903</v>
      </c>
    </row>
    <row r="639" spans="1:8" ht="15">
      <c r="A639" s="25">
        <v>2017</v>
      </c>
      <c r="B639" s="10" t="s">
        <v>149</v>
      </c>
      <c r="C639" s="20">
        <v>1107650400</v>
      </c>
      <c r="D639" s="27">
        <v>41.35</v>
      </c>
      <c r="E639" s="20">
        <f t="shared" si="40"/>
        <v>2678719226</v>
      </c>
      <c r="F639" s="20">
        <v>0</v>
      </c>
      <c r="G639" s="20">
        <v>1194132</v>
      </c>
      <c r="H639" s="20">
        <f t="shared" si="41"/>
        <v>2679913358</v>
      </c>
    </row>
    <row r="640" spans="1:8" ht="15">
      <c r="A640" s="25">
        <v>2018</v>
      </c>
      <c r="B640" s="10" t="s">
        <v>540</v>
      </c>
      <c r="C640" s="20">
        <v>3105728276</v>
      </c>
      <c r="D640" s="27">
        <v>42.96</v>
      </c>
      <c r="E640" s="20">
        <f t="shared" si="40"/>
        <v>7229348873</v>
      </c>
      <c r="F640" s="20">
        <v>0</v>
      </c>
      <c r="G640" s="20">
        <v>2517120</v>
      </c>
      <c r="H640" s="20">
        <f t="shared" si="41"/>
        <v>7231865993</v>
      </c>
    </row>
    <row r="641" spans="1:8" ht="15">
      <c r="A641" s="25">
        <v>2019</v>
      </c>
      <c r="B641" s="10" t="s">
        <v>300</v>
      </c>
      <c r="C641" s="20">
        <v>1028587000</v>
      </c>
      <c r="D641" s="27">
        <v>16.18</v>
      </c>
      <c r="E641" s="20">
        <f t="shared" si="40"/>
        <v>6357150803</v>
      </c>
      <c r="F641" s="20">
        <v>0</v>
      </c>
      <c r="G641" s="20">
        <v>1482416</v>
      </c>
      <c r="H641" s="20">
        <f t="shared" si="41"/>
        <v>6358633219</v>
      </c>
    </row>
    <row r="642" spans="1:8" ht="15">
      <c r="A642" s="25">
        <v>2020</v>
      </c>
      <c r="B642" s="10" t="s">
        <v>541</v>
      </c>
      <c r="C642" s="20">
        <v>1855276500</v>
      </c>
      <c r="D642" s="27">
        <v>24.05</v>
      </c>
      <c r="E642" s="20">
        <f t="shared" si="40"/>
        <v>7714247401</v>
      </c>
      <c r="F642" s="20">
        <v>0</v>
      </c>
      <c r="G642" s="20">
        <v>1584072</v>
      </c>
      <c r="H642" s="20">
        <f t="shared" si="41"/>
        <v>7715831473</v>
      </c>
    </row>
    <row r="643" spans="1:8" ht="15">
      <c r="A643" s="25">
        <v>2021</v>
      </c>
      <c r="B643" s="10" t="s">
        <v>542</v>
      </c>
      <c r="C643" s="20">
        <v>1382200</v>
      </c>
      <c r="D643" s="27">
        <v>8.36</v>
      </c>
      <c r="E643" s="20">
        <f t="shared" si="40"/>
        <v>16533493</v>
      </c>
      <c r="F643" s="20">
        <v>0</v>
      </c>
      <c r="G643" s="20">
        <v>5580</v>
      </c>
      <c r="H643" s="20">
        <f t="shared" si="41"/>
        <v>16539073</v>
      </c>
    </row>
    <row r="644" spans="1:8" ht="15">
      <c r="A644" s="25"/>
      <c r="B644" s="10"/>
      <c r="C644" s="20"/>
      <c r="D644" s="33"/>
      <c r="E644" s="20"/>
      <c r="F644" s="20"/>
      <c r="G644" s="20"/>
      <c r="H644" s="20"/>
    </row>
    <row r="645" spans="1:8" ht="15.75">
      <c r="A645" s="25"/>
      <c r="B645" s="46" t="s">
        <v>583</v>
      </c>
      <c r="C645" s="47">
        <f>SUM(C623:C644)</f>
        <v>24366878607</v>
      </c>
      <c r="D645" s="35">
        <f>((+C645/E645)*100)</f>
        <v>35.08772391321758</v>
      </c>
      <c r="E645" s="47">
        <f>SUM(E623:E644)</f>
        <v>69445594896</v>
      </c>
      <c r="F645" s="47">
        <f>SUM(F623:F644)</f>
        <v>0</v>
      </c>
      <c r="G645" s="47">
        <f>SUM(G623:G644)</f>
        <v>30283726</v>
      </c>
      <c r="H645" s="47">
        <f>SUM(H623:H644)</f>
        <v>69475878622</v>
      </c>
    </row>
    <row r="646" spans="1:8" ht="15">
      <c r="A646" s="25"/>
      <c r="B646" s="10"/>
      <c r="C646" s="19"/>
      <c r="D646" s="33"/>
      <c r="E646" s="19"/>
      <c r="F646" s="19"/>
      <c r="G646" s="19"/>
      <c r="H646" s="19"/>
    </row>
    <row r="647" spans="1:8" ht="9" customHeight="1">
      <c r="A647" s="36"/>
      <c r="B647" s="37"/>
      <c r="C647" s="48"/>
      <c r="D647" s="38"/>
      <c r="E647" s="48"/>
      <c r="F647" s="48"/>
      <c r="G647" s="48"/>
      <c r="H647" s="48"/>
    </row>
    <row r="648" spans="1:8" ht="15.75">
      <c r="A648" s="25"/>
      <c r="B648" s="39" t="s">
        <v>543</v>
      </c>
      <c r="C648" s="19"/>
      <c r="D648" s="27"/>
      <c r="E648" s="19"/>
      <c r="F648" s="19"/>
      <c r="G648" s="19"/>
      <c r="H648" s="19"/>
    </row>
    <row r="649" spans="1:8" ht="17.25" customHeight="1">
      <c r="A649" s="25">
        <v>2101</v>
      </c>
      <c r="B649" s="10" t="s">
        <v>544</v>
      </c>
      <c r="C649" s="20">
        <v>557357200</v>
      </c>
      <c r="D649" s="27">
        <v>90.31</v>
      </c>
      <c r="E649" s="20">
        <f aca="true" t="shared" si="42" ref="E649:E670">ROUND(((C649/D649)*100),0)</f>
        <v>617160004</v>
      </c>
      <c r="F649" s="20">
        <v>0</v>
      </c>
      <c r="G649" s="20">
        <v>0</v>
      </c>
      <c r="H649" s="20">
        <f aca="true" t="shared" si="43" ref="H649:H670">+E649+G649</f>
        <v>617160004</v>
      </c>
    </row>
    <row r="650" spans="1:8" ht="15">
      <c r="A650" s="25">
        <v>2102</v>
      </c>
      <c r="B650" s="10" t="s">
        <v>545</v>
      </c>
      <c r="C650" s="20">
        <v>206430808</v>
      </c>
      <c r="D650" s="27">
        <v>102.45</v>
      </c>
      <c r="E650" s="20">
        <f t="shared" si="42"/>
        <v>201494200</v>
      </c>
      <c r="F650" s="20">
        <v>0</v>
      </c>
      <c r="G650" s="20">
        <v>231733</v>
      </c>
      <c r="H650" s="20">
        <f t="shared" si="43"/>
        <v>201725933</v>
      </c>
    </row>
    <row r="651" spans="1:8" ht="15">
      <c r="A651" s="25">
        <v>2103</v>
      </c>
      <c r="B651" s="10" t="s">
        <v>546</v>
      </c>
      <c r="C651" s="20">
        <v>126995272</v>
      </c>
      <c r="D651" s="27">
        <v>66.72</v>
      </c>
      <c r="E651" s="20">
        <f t="shared" si="42"/>
        <v>190340635</v>
      </c>
      <c r="F651" s="20">
        <v>0</v>
      </c>
      <c r="G651" s="20">
        <v>524752</v>
      </c>
      <c r="H651" s="20">
        <f t="shared" si="43"/>
        <v>190865387</v>
      </c>
    </row>
    <row r="652" spans="1:8" ht="15">
      <c r="A652" s="25">
        <v>2104</v>
      </c>
      <c r="B652" s="10" t="s">
        <v>547</v>
      </c>
      <c r="C652" s="20">
        <v>711403700</v>
      </c>
      <c r="D652" s="27">
        <v>102.39</v>
      </c>
      <c r="E652" s="20">
        <f t="shared" si="42"/>
        <v>694798027</v>
      </c>
      <c r="F652" s="20">
        <v>0</v>
      </c>
      <c r="G652" s="20">
        <v>2288944</v>
      </c>
      <c r="H652" s="20">
        <f t="shared" si="43"/>
        <v>697086971</v>
      </c>
    </row>
    <row r="653" spans="1:8" ht="15">
      <c r="A653" s="25">
        <v>2105</v>
      </c>
      <c r="B653" s="10" t="s">
        <v>245</v>
      </c>
      <c r="C653" s="20">
        <v>413708395</v>
      </c>
      <c r="D653" s="27">
        <v>102.18</v>
      </c>
      <c r="E653" s="20">
        <f t="shared" si="42"/>
        <v>404881968</v>
      </c>
      <c r="F653" s="20">
        <v>0</v>
      </c>
      <c r="G653" s="20">
        <v>434313</v>
      </c>
      <c r="H653" s="20">
        <f t="shared" si="43"/>
        <v>405316281</v>
      </c>
    </row>
    <row r="654" spans="1:8" ht="15">
      <c r="A654" s="25">
        <v>2106</v>
      </c>
      <c r="B654" s="10" t="s">
        <v>548</v>
      </c>
      <c r="C654" s="20">
        <v>290703878</v>
      </c>
      <c r="D654" s="27">
        <v>105.44</v>
      </c>
      <c r="E654" s="20">
        <f t="shared" si="42"/>
        <v>275705499</v>
      </c>
      <c r="F654" s="20">
        <v>0</v>
      </c>
      <c r="G654" s="20">
        <v>481245</v>
      </c>
      <c r="H654" s="20">
        <f t="shared" si="43"/>
        <v>276186744</v>
      </c>
    </row>
    <row r="655" spans="1:8" ht="15">
      <c r="A655" s="25">
        <v>2107</v>
      </c>
      <c r="B655" s="10" t="s">
        <v>212</v>
      </c>
      <c r="C655" s="20">
        <v>598128790</v>
      </c>
      <c r="D655" s="27">
        <v>82.52</v>
      </c>
      <c r="E655" s="20">
        <f t="shared" si="42"/>
        <v>724828878</v>
      </c>
      <c r="F655" s="20">
        <v>0</v>
      </c>
      <c r="G655" s="20">
        <v>742357</v>
      </c>
      <c r="H655" s="20">
        <f t="shared" si="43"/>
        <v>725571235</v>
      </c>
    </row>
    <row r="656" spans="1:8" ht="15">
      <c r="A656" s="25">
        <v>2108</v>
      </c>
      <c r="B656" s="10" t="s">
        <v>549</v>
      </c>
      <c r="C656" s="20">
        <v>1031058860</v>
      </c>
      <c r="D656" s="27">
        <v>102.09</v>
      </c>
      <c r="E656" s="20">
        <f t="shared" si="42"/>
        <v>1009950886</v>
      </c>
      <c r="F656" s="20">
        <v>0</v>
      </c>
      <c r="G656" s="20">
        <v>100</v>
      </c>
      <c r="H656" s="20">
        <f t="shared" si="43"/>
        <v>1009950986</v>
      </c>
    </row>
    <row r="657" spans="1:8" ht="15">
      <c r="A657" s="25">
        <v>2109</v>
      </c>
      <c r="B657" s="10" t="s">
        <v>550</v>
      </c>
      <c r="C657" s="20">
        <v>156852400</v>
      </c>
      <c r="D657" s="27">
        <v>86.29</v>
      </c>
      <c r="E657" s="20">
        <f t="shared" si="42"/>
        <v>181773554</v>
      </c>
      <c r="F657" s="20">
        <v>0</v>
      </c>
      <c r="G657" s="20">
        <v>542111</v>
      </c>
      <c r="H657" s="20">
        <f t="shared" si="43"/>
        <v>182315665</v>
      </c>
    </row>
    <row r="658" spans="1:8" ht="15">
      <c r="A658" s="25">
        <v>2110</v>
      </c>
      <c r="B658" s="10" t="s">
        <v>551</v>
      </c>
      <c r="C658" s="20">
        <v>477281800</v>
      </c>
      <c r="D658" s="27">
        <v>87.84</v>
      </c>
      <c r="E658" s="20">
        <f t="shared" si="42"/>
        <v>543353597</v>
      </c>
      <c r="F658" s="20">
        <v>0</v>
      </c>
      <c r="G658" s="20">
        <v>334505</v>
      </c>
      <c r="H658" s="20">
        <f t="shared" si="43"/>
        <v>543688102</v>
      </c>
    </row>
    <row r="659" spans="1:8" ht="15">
      <c r="A659" s="25">
        <v>2111</v>
      </c>
      <c r="B659" s="10" t="s">
        <v>552</v>
      </c>
      <c r="C659" s="20">
        <v>250172000</v>
      </c>
      <c r="D659" s="27">
        <v>109.99</v>
      </c>
      <c r="E659" s="20">
        <f t="shared" si="42"/>
        <v>227449768</v>
      </c>
      <c r="F659" s="20">
        <v>0</v>
      </c>
      <c r="G659" s="20">
        <v>1118125</v>
      </c>
      <c r="H659" s="20">
        <f t="shared" si="43"/>
        <v>228567893</v>
      </c>
    </row>
    <row r="660" spans="1:8" ht="15">
      <c r="A660" s="25">
        <v>2112</v>
      </c>
      <c r="B660" s="10" t="s">
        <v>553</v>
      </c>
      <c r="C660" s="20">
        <v>502437000</v>
      </c>
      <c r="D660" s="27">
        <v>84.78</v>
      </c>
      <c r="E660" s="20">
        <f t="shared" si="42"/>
        <v>592636235</v>
      </c>
      <c r="F660" s="20">
        <v>0</v>
      </c>
      <c r="G660" s="20">
        <v>0</v>
      </c>
      <c r="H660" s="20">
        <f t="shared" si="43"/>
        <v>592636235</v>
      </c>
    </row>
    <row r="661" spans="1:8" ht="15">
      <c r="A661" s="25">
        <v>2113</v>
      </c>
      <c r="B661" s="10" t="s">
        <v>554</v>
      </c>
      <c r="C661" s="20">
        <v>257777040</v>
      </c>
      <c r="D661" s="27">
        <v>83.25</v>
      </c>
      <c r="E661" s="20">
        <f t="shared" si="42"/>
        <v>309642090</v>
      </c>
      <c r="F661" s="20">
        <v>0</v>
      </c>
      <c r="G661" s="20">
        <v>853567</v>
      </c>
      <c r="H661" s="20">
        <f t="shared" si="43"/>
        <v>310495657</v>
      </c>
    </row>
    <row r="662" spans="1:8" ht="15">
      <c r="A662" s="25">
        <v>2114</v>
      </c>
      <c r="B662" s="10" t="s">
        <v>555</v>
      </c>
      <c r="C662" s="20">
        <v>267313600</v>
      </c>
      <c r="D662" s="27">
        <v>95.94</v>
      </c>
      <c r="E662" s="20">
        <f t="shared" si="42"/>
        <v>278625808</v>
      </c>
      <c r="F662" s="20">
        <v>0</v>
      </c>
      <c r="G662" s="20">
        <v>0</v>
      </c>
      <c r="H662" s="20">
        <f t="shared" si="43"/>
        <v>278625808</v>
      </c>
    </row>
    <row r="663" spans="1:8" ht="15">
      <c r="A663" s="25">
        <v>2115</v>
      </c>
      <c r="B663" s="10" t="s">
        <v>556</v>
      </c>
      <c r="C663" s="20">
        <v>870004044</v>
      </c>
      <c r="D663" s="27">
        <v>99.97</v>
      </c>
      <c r="E663" s="20">
        <f t="shared" si="42"/>
        <v>870265124</v>
      </c>
      <c r="F663" s="20">
        <v>0</v>
      </c>
      <c r="G663" s="20">
        <v>940641</v>
      </c>
      <c r="H663" s="20">
        <f t="shared" si="43"/>
        <v>871205765</v>
      </c>
    </row>
    <row r="664" spans="1:8" ht="15">
      <c r="A664" s="25">
        <v>2116</v>
      </c>
      <c r="B664" s="10" t="s">
        <v>133</v>
      </c>
      <c r="C664" s="20">
        <v>674796065</v>
      </c>
      <c r="D664" s="27">
        <v>92.62</v>
      </c>
      <c r="E664" s="20">
        <f t="shared" si="42"/>
        <v>728564095</v>
      </c>
      <c r="F664" s="20">
        <v>0</v>
      </c>
      <c r="G664" s="20">
        <v>804295</v>
      </c>
      <c r="H664" s="20">
        <f t="shared" si="43"/>
        <v>729368390</v>
      </c>
    </row>
    <row r="665" spans="1:8" ht="15">
      <c r="A665" s="25">
        <v>2117</v>
      </c>
      <c r="B665" s="10" t="s">
        <v>557</v>
      </c>
      <c r="C665" s="20">
        <v>159171600</v>
      </c>
      <c r="D665" s="27">
        <v>90.46</v>
      </c>
      <c r="E665" s="20">
        <f t="shared" si="42"/>
        <v>175957992</v>
      </c>
      <c r="F665" s="20">
        <v>0</v>
      </c>
      <c r="G665" s="20">
        <v>0</v>
      </c>
      <c r="H665" s="20">
        <f t="shared" si="43"/>
        <v>175957992</v>
      </c>
    </row>
    <row r="666" spans="1:8" ht="15">
      <c r="A666" s="25">
        <v>2119</v>
      </c>
      <c r="B666" s="10" t="s">
        <v>558</v>
      </c>
      <c r="C666" s="20">
        <v>709141025</v>
      </c>
      <c r="D666" s="27">
        <v>97.2</v>
      </c>
      <c r="E666" s="20">
        <f t="shared" si="42"/>
        <v>729568956</v>
      </c>
      <c r="F666" s="20">
        <v>0</v>
      </c>
      <c r="G666" s="20">
        <v>2529843</v>
      </c>
      <c r="H666" s="20">
        <f t="shared" si="43"/>
        <v>732098799</v>
      </c>
    </row>
    <row r="667" spans="1:8" ht="15">
      <c r="A667" s="25">
        <v>2120</v>
      </c>
      <c r="B667" s="10" t="s">
        <v>559</v>
      </c>
      <c r="C667" s="20">
        <v>346146505</v>
      </c>
      <c r="D667" s="27">
        <v>95.92</v>
      </c>
      <c r="E667" s="20">
        <f t="shared" si="42"/>
        <v>360870001</v>
      </c>
      <c r="F667" s="20">
        <v>0</v>
      </c>
      <c r="G667" s="20">
        <v>605678</v>
      </c>
      <c r="H667" s="20">
        <f t="shared" si="43"/>
        <v>361475679</v>
      </c>
    </row>
    <row r="668" spans="1:8" ht="15">
      <c r="A668" s="25">
        <v>2121</v>
      </c>
      <c r="B668" s="10" t="s">
        <v>560</v>
      </c>
      <c r="C668" s="20">
        <v>366443400</v>
      </c>
      <c r="D668" s="27">
        <v>79.48</v>
      </c>
      <c r="E668" s="20">
        <f t="shared" si="42"/>
        <v>461051082</v>
      </c>
      <c r="F668" s="20">
        <v>0</v>
      </c>
      <c r="G668" s="20">
        <v>1876471</v>
      </c>
      <c r="H668" s="20">
        <f t="shared" si="43"/>
        <v>462927553</v>
      </c>
    </row>
    <row r="669" spans="1:8" ht="15">
      <c r="A669" s="25">
        <v>2122</v>
      </c>
      <c r="B669" s="10" t="s">
        <v>110</v>
      </c>
      <c r="C669" s="20">
        <v>680084476</v>
      </c>
      <c r="D669" s="27">
        <v>98.35</v>
      </c>
      <c r="E669" s="20">
        <f t="shared" si="42"/>
        <v>691494129</v>
      </c>
      <c r="F669" s="20">
        <v>0</v>
      </c>
      <c r="G669" s="20">
        <v>951010</v>
      </c>
      <c r="H669" s="20">
        <f t="shared" si="43"/>
        <v>692445139</v>
      </c>
    </row>
    <row r="670" spans="1:8" ht="15">
      <c r="A670" s="25">
        <v>2123</v>
      </c>
      <c r="B670" s="10" t="s">
        <v>561</v>
      </c>
      <c r="C670" s="20">
        <v>560968898</v>
      </c>
      <c r="D670" s="27">
        <v>102.73</v>
      </c>
      <c r="E670" s="20">
        <f t="shared" si="42"/>
        <v>546061421</v>
      </c>
      <c r="F670" s="20">
        <v>0</v>
      </c>
      <c r="G670" s="20">
        <v>0</v>
      </c>
      <c r="H670" s="20">
        <f t="shared" si="43"/>
        <v>546061421</v>
      </c>
    </row>
    <row r="671" spans="1:8" ht="15">
      <c r="A671" s="25"/>
      <c r="B671" s="10"/>
      <c r="C671" s="19"/>
      <c r="D671" s="33"/>
      <c r="E671" s="19"/>
      <c r="F671" s="19"/>
      <c r="G671" s="19"/>
      <c r="H671" s="19"/>
    </row>
    <row r="672" spans="1:8" ht="15.75">
      <c r="A672" s="25"/>
      <c r="B672" s="46" t="s">
        <v>582</v>
      </c>
      <c r="C672" s="47">
        <f>SUM(C649:C671)</f>
        <v>10214376756</v>
      </c>
      <c r="D672" s="35">
        <f>((+C672/E672)*100)</f>
        <v>94.43351691282292</v>
      </c>
      <c r="E672" s="47">
        <f>SUM(E649:E671)</f>
        <v>10816473949</v>
      </c>
      <c r="F672" s="47">
        <f>SUM(F649:F671)</f>
        <v>0</v>
      </c>
      <c r="G672" s="47">
        <f>SUM(G649:G671)</f>
        <v>15259690</v>
      </c>
      <c r="H672" s="47">
        <f>SUM(H649:H671)</f>
        <v>10831733639</v>
      </c>
    </row>
    <row r="673" spans="1:8" ht="15">
      <c r="A673" s="25"/>
      <c r="B673" s="10"/>
      <c r="C673" s="19"/>
      <c r="D673" s="33"/>
      <c r="E673" s="19"/>
      <c r="F673" s="19"/>
      <c r="G673" s="19"/>
      <c r="H673" s="19"/>
    </row>
    <row r="674" spans="1:8" ht="15">
      <c r="A674" s="36"/>
      <c r="B674" s="37"/>
      <c r="C674" s="48"/>
      <c r="D674" s="48"/>
      <c r="E674" s="48"/>
      <c r="F674" s="48"/>
      <c r="G674" s="48"/>
      <c r="H674" s="48"/>
    </row>
    <row r="675" spans="1:8" ht="15">
      <c r="A675" s="82" t="s">
        <v>584</v>
      </c>
      <c r="B675" s="82"/>
      <c r="C675" s="82"/>
      <c r="D675" s="82"/>
      <c r="E675" s="82"/>
      <c r="F675" s="82"/>
      <c r="G675" s="83"/>
      <c r="H675" s="83"/>
    </row>
    <row r="676" spans="1:8" ht="9" customHeight="1">
      <c r="A676" s="82"/>
      <c r="B676" s="82"/>
      <c r="C676" s="82"/>
      <c r="D676" s="82"/>
      <c r="E676" s="82"/>
      <c r="F676" s="82"/>
      <c r="G676" s="83"/>
      <c r="H676" s="83"/>
    </row>
    <row r="677" spans="1:8" s="75" customFormat="1" ht="15" customHeight="1">
      <c r="A677" s="82"/>
      <c r="B677" s="82"/>
      <c r="C677" s="82"/>
      <c r="D677" s="82"/>
      <c r="E677" s="82"/>
      <c r="F677" s="82"/>
      <c r="G677" s="83"/>
      <c r="H677" s="83"/>
    </row>
    <row r="678" spans="1:8" s="75" customFormat="1" ht="15" customHeight="1">
      <c r="A678" s="25" t="s">
        <v>863</v>
      </c>
      <c r="B678" s="50" t="s">
        <v>22</v>
      </c>
      <c r="C678" s="20">
        <f>SUM(C30)</f>
        <v>30598774382</v>
      </c>
      <c r="D678" s="27">
        <f>((+C678/E678)*100)</f>
        <v>98.47774557326638</v>
      </c>
      <c r="E678" s="20">
        <f>SUM(E30)</f>
        <v>31071765711</v>
      </c>
      <c r="F678" s="20">
        <f>SUM(F30)</f>
        <v>0</v>
      </c>
      <c r="G678" s="20">
        <f>SUM(G30)</f>
        <v>17876879</v>
      </c>
      <c r="H678" s="20">
        <f>SUM(H30)</f>
        <v>31089642590</v>
      </c>
    </row>
    <row r="679" spans="1:8" s="75" customFormat="1" ht="15" customHeight="1">
      <c r="A679" s="25"/>
      <c r="B679" s="50" t="s">
        <v>46</v>
      </c>
      <c r="C679" s="20">
        <f>SUM(C105)</f>
        <v>156692615521</v>
      </c>
      <c r="D679" s="27">
        <f aca="true" t="shared" si="44" ref="D679:D697">((+C679/E679)*100)</f>
        <v>88.95870175324276</v>
      </c>
      <c r="E679" s="20">
        <f>SUM(E105)</f>
        <v>176140852365</v>
      </c>
      <c r="F679" s="20">
        <f>SUM(F105)</f>
        <v>0</v>
      </c>
      <c r="G679" s="20">
        <f>SUM(G105)</f>
        <v>90385516</v>
      </c>
      <c r="H679" s="20">
        <f>SUM(H105)</f>
        <v>176231237881</v>
      </c>
    </row>
    <row r="680" spans="1:8" ht="16.5" customHeight="1">
      <c r="A680" s="25"/>
      <c r="B680" s="50" t="s">
        <v>115</v>
      </c>
      <c r="C680" s="20">
        <f>SUM(C150)</f>
        <v>43939013171</v>
      </c>
      <c r="D680" s="27">
        <f t="shared" si="44"/>
        <v>93.53889372023845</v>
      </c>
      <c r="E680" s="20">
        <f>SUM(E150)</f>
        <v>46974056912</v>
      </c>
      <c r="F680" s="20">
        <f>SUM(F150)</f>
        <v>0</v>
      </c>
      <c r="G680" s="20">
        <f>SUM(G150)</f>
        <v>56075911</v>
      </c>
      <c r="H680" s="20">
        <f>SUM(H150)</f>
        <v>47030132823</v>
      </c>
    </row>
    <row r="681" spans="1:8" ht="15.75">
      <c r="A681" s="25" t="s">
        <v>863</v>
      </c>
      <c r="B681" s="50" t="s">
        <v>155</v>
      </c>
      <c r="C681" s="20">
        <f>SUM(C192)</f>
        <v>36279179558</v>
      </c>
      <c r="D681" s="27">
        <f t="shared" si="44"/>
        <v>96.35534244946679</v>
      </c>
      <c r="E681" s="20">
        <f>SUM(E192)</f>
        <v>37651445821</v>
      </c>
      <c r="F681" s="20">
        <f>SUM(F192)</f>
        <v>0</v>
      </c>
      <c r="G681" s="20">
        <f>SUM(G192)</f>
        <v>92926630</v>
      </c>
      <c r="H681" s="20">
        <f>SUM(H192)</f>
        <v>37744372451</v>
      </c>
    </row>
    <row r="682" spans="1:8" ht="15.75">
      <c r="A682" s="25"/>
      <c r="B682" s="50" t="s">
        <v>189</v>
      </c>
      <c r="C682" s="20">
        <f>SUM(C213)</f>
        <v>47560048700</v>
      </c>
      <c r="D682" s="27">
        <f t="shared" si="44"/>
        <v>95.8949137036841</v>
      </c>
      <c r="E682" s="20">
        <f>SUM(E213)</f>
        <v>49596007612</v>
      </c>
      <c r="F682" s="20">
        <f>SUM(F213)</f>
        <v>0</v>
      </c>
      <c r="G682" s="20">
        <f>SUM(G213)</f>
        <v>23719837</v>
      </c>
      <c r="H682" s="20">
        <f>SUM(H213)</f>
        <v>49619727449</v>
      </c>
    </row>
    <row r="683" spans="1:8" ht="15.75">
      <c r="A683" s="25"/>
      <c r="B683" s="50" t="s">
        <v>206</v>
      </c>
      <c r="C683" s="20">
        <f>SUM(C232)</f>
        <v>8435715600</v>
      </c>
      <c r="D683" s="27">
        <f t="shared" si="44"/>
        <v>96.46732702331914</v>
      </c>
      <c r="E683" s="20">
        <f>SUM(E232)</f>
        <v>8744634956</v>
      </c>
      <c r="F683" s="20">
        <f>SUM(F232)</f>
        <v>0</v>
      </c>
      <c r="G683" s="20">
        <f>SUM(G232)</f>
        <v>14576525</v>
      </c>
      <c r="H683" s="20">
        <f>SUM(H232)</f>
        <v>8759211481</v>
      </c>
    </row>
    <row r="684" spans="1:8" ht="15.75">
      <c r="A684" s="25" t="s">
        <v>863</v>
      </c>
      <c r="B684" s="50" t="s">
        <v>221</v>
      </c>
      <c r="C684" s="20">
        <f>SUM(C259)</f>
        <v>78162538965</v>
      </c>
      <c r="D684" s="27">
        <f t="shared" si="44"/>
        <v>88.19404997921232</v>
      </c>
      <c r="E684" s="20">
        <f>SUM(E259)</f>
        <v>88625637425</v>
      </c>
      <c r="F684" s="20">
        <f>SUM(F259)</f>
        <v>0</v>
      </c>
      <c r="G684" s="20">
        <f>SUM(G259)</f>
        <v>172100677</v>
      </c>
      <c r="H684" s="20">
        <f>SUM(H259)</f>
        <v>88797738102</v>
      </c>
    </row>
    <row r="685" spans="1:8" ht="15.75">
      <c r="A685" s="25"/>
      <c r="B685" s="50" t="s">
        <v>240</v>
      </c>
      <c r="C685" s="20">
        <f>SUM(C288)</f>
        <v>25084657330</v>
      </c>
      <c r="D685" s="27">
        <f t="shared" si="44"/>
        <v>95.85587588851642</v>
      </c>
      <c r="E685" s="20">
        <f>SUM(E288)</f>
        <v>26169138926</v>
      </c>
      <c r="F685" s="20">
        <f>SUM(F288)</f>
        <v>0</v>
      </c>
      <c r="G685" s="20">
        <f>SUM(G288)</f>
        <v>105087485</v>
      </c>
      <c r="H685" s="20">
        <f>SUM(H288)</f>
        <v>26274226411</v>
      </c>
    </row>
    <row r="686" spans="1:8" ht="15.75">
      <c r="A686" s="25"/>
      <c r="B686" s="50" t="s">
        <v>263</v>
      </c>
      <c r="C686" s="20">
        <f>SUM(C305)</f>
        <v>31158397783</v>
      </c>
      <c r="D686" s="27">
        <f t="shared" si="44"/>
        <v>40.11435221652701</v>
      </c>
      <c r="E686" s="20">
        <f>SUM(E305)</f>
        <v>77673939778</v>
      </c>
      <c r="F686" s="20">
        <f>SUM(F305)</f>
        <v>0</v>
      </c>
      <c r="G686" s="20">
        <f>SUM(G305)</f>
        <v>43023905</v>
      </c>
      <c r="H686" s="20">
        <f>SUM(H305)</f>
        <v>77716963683</v>
      </c>
    </row>
    <row r="687" spans="1:8" ht="15.75">
      <c r="A687" s="25"/>
      <c r="B687" s="50" t="s">
        <v>276</v>
      </c>
      <c r="C687" s="20">
        <f>SUM(C336)</f>
        <v>19621663233</v>
      </c>
      <c r="D687" s="27">
        <f t="shared" si="44"/>
        <v>91.4507421421767</v>
      </c>
      <c r="E687" s="20">
        <f>SUM(E336)</f>
        <v>21455991251</v>
      </c>
      <c r="F687" s="20">
        <f>SUM(F336)</f>
        <v>0</v>
      </c>
      <c r="G687" s="20">
        <f>SUM(G336)</f>
        <v>8823326</v>
      </c>
      <c r="H687" s="20">
        <f>SUM(H336)</f>
        <v>21464814577</v>
      </c>
    </row>
    <row r="688" spans="1:8" ht="15.75">
      <c r="A688" s="25" t="s">
        <v>863</v>
      </c>
      <c r="B688" s="50" t="s">
        <v>301</v>
      </c>
      <c r="C688" s="20">
        <f>SUM(C353)</f>
        <v>40711219839</v>
      </c>
      <c r="D688" s="27">
        <f t="shared" si="44"/>
        <v>91.80748524987658</v>
      </c>
      <c r="E688" s="20">
        <f>SUM(E353)</f>
        <v>44344118269</v>
      </c>
      <c r="F688" s="20">
        <f>SUM(F353)</f>
        <v>0</v>
      </c>
      <c r="G688" s="20">
        <f>SUM(G353)</f>
        <v>99604619</v>
      </c>
      <c r="H688" s="20">
        <f>SUM(H353)</f>
        <v>44443722888</v>
      </c>
    </row>
    <row r="689" spans="1:8" ht="15.75">
      <c r="A689" s="25"/>
      <c r="B689" s="50" t="s">
        <v>308</v>
      </c>
      <c r="C689" s="20">
        <f>SUM(C383)</f>
        <v>59524779197</v>
      </c>
      <c r="D689" s="27">
        <f t="shared" si="44"/>
        <v>56.53506554867036</v>
      </c>
      <c r="E689" s="20">
        <f>SUM(E383)</f>
        <v>105288246541</v>
      </c>
      <c r="F689" s="20">
        <f>SUM(F383)</f>
        <v>0</v>
      </c>
      <c r="G689" s="20">
        <f>SUM(G383)</f>
        <v>88342633</v>
      </c>
      <c r="H689" s="20">
        <f>SUM(H383)</f>
        <v>105376589174</v>
      </c>
    </row>
    <row r="690" spans="1:8" ht="15.75">
      <c r="A690" s="25"/>
      <c r="B690" s="50" t="s">
        <v>329</v>
      </c>
      <c r="C690" s="20">
        <f>SUM(C441)</f>
        <v>116162728265</v>
      </c>
      <c r="D690" s="27">
        <f t="shared" si="44"/>
        <v>95.56388851784529</v>
      </c>
      <c r="E690" s="20">
        <f>SUM(E441)</f>
        <v>121555045600</v>
      </c>
      <c r="F690" s="20">
        <f>SUM(F441)</f>
        <v>0</v>
      </c>
      <c r="G690" s="20">
        <f>SUM(G441)</f>
        <v>76234453</v>
      </c>
      <c r="H690" s="20">
        <f>SUM(H441)</f>
        <v>121631280053</v>
      </c>
    </row>
    <row r="691" spans="1:8" ht="15.75">
      <c r="A691" s="25" t="s">
        <v>863</v>
      </c>
      <c r="B691" s="50" t="s">
        <v>380</v>
      </c>
      <c r="C691" s="20">
        <f>SUM(C485)</f>
        <v>84360342250</v>
      </c>
      <c r="D691" s="27">
        <f t="shared" si="44"/>
        <v>89.63132524200223</v>
      </c>
      <c r="E691" s="20">
        <f>SUM(E485)</f>
        <v>94119262459</v>
      </c>
      <c r="F691" s="20">
        <f>SUM(F485)</f>
        <v>0</v>
      </c>
      <c r="G691" s="20">
        <f>SUM(G485)</f>
        <v>35471441</v>
      </c>
      <c r="H691" s="20">
        <f>SUM(H485)</f>
        <v>94154733900</v>
      </c>
    </row>
    <row r="692" spans="1:8" ht="15.75">
      <c r="A692" s="25"/>
      <c r="B692" s="50" t="s">
        <v>416</v>
      </c>
      <c r="C692" s="20">
        <f>SUM(C523)</f>
        <v>91728191187</v>
      </c>
      <c r="D692" s="27">
        <f t="shared" si="44"/>
        <v>92.72735950575812</v>
      </c>
      <c r="E692" s="20">
        <f>SUM(E523)</f>
        <v>98922466547</v>
      </c>
      <c r="F692" s="20">
        <f>SUM(F523)</f>
        <v>0</v>
      </c>
      <c r="G692" s="20">
        <f>SUM(G523)</f>
        <v>60915773</v>
      </c>
      <c r="H692" s="20">
        <f>SUM(H523)</f>
        <v>98983382320</v>
      </c>
    </row>
    <row r="693" spans="1:8" ht="15.75">
      <c r="A693" s="25"/>
      <c r="B693" s="50" t="s">
        <v>448</v>
      </c>
      <c r="C693" s="20">
        <f>SUM(C544)</f>
        <v>34522068100</v>
      </c>
      <c r="D693" s="27">
        <f t="shared" si="44"/>
        <v>72.32944778131551</v>
      </c>
      <c r="E693" s="20">
        <f>SUM(E544)</f>
        <v>47728925298</v>
      </c>
      <c r="F693" s="20">
        <f>SUM(F544)</f>
        <v>0</v>
      </c>
      <c r="G693" s="20">
        <f>SUM(G544)</f>
        <v>43627615</v>
      </c>
      <c r="H693" s="20">
        <f>SUM(H544)</f>
        <v>47772552913</v>
      </c>
    </row>
    <row r="694" spans="1:8" ht="15.75">
      <c r="A694" s="25"/>
      <c r="B694" s="50" t="s">
        <v>464</v>
      </c>
      <c r="C694" s="20">
        <f>SUM(C564)</f>
        <v>5037196030</v>
      </c>
      <c r="D694" s="27">
        <f t="shared" si="44"/>
        <v>101.20056588945165</v>
      </c>
      <c r="E694" s="20">
        <f>SUM(E564)</f>
        <v>4977438600</v>
      </c>
      <c r="F694" s="20">
        <f>SUM(F564)</f>
        <v>0</v>
      </c>
      <c r="G694" s="20">
        <f>SUM(G564)</f>
        <v>9997184</v>
      </c>
      <c r="H694" s="20">
        <f>SUM(H564)</f>
        <v>4987435784</v>
      </c>
    </row>
    <row r="695" spans="1:8" ht="15.75">
      <c r="A695" s="25"/>
      <c r="B695" s="50" t="s">
        <v>480</v>
      </c>
      <c r="C695" s="20">
        <f>SUM(C590)</f>
        <v>56938582332</v>
      </c>
      <c r="D695" s="27">
        <f t="shared" si="44"/>
        <v>93.78823839305555</v>
      </c>
      <c r="E695" s="20">
        <f>SUM(E590)</f>
        <v>60709725769</v>
      </c>
      <c r="F695" s="20">
        <f>SUM(F590)</f>
        <v>0</v>
      </c>
      <c r="G695" s="20">
        <f>SUM(G590)</f>
        <v>79832109</v>
      </c>
      <c r="H695" s="20">
        <f>SUM(H590)</f>
        <v>60789557878</v>
      </c>
    </row>
    <row r="696" spans="1:8" ht="15.75">
      <c r="A696" s="25"/>
      <c r="B696" s="50" t="s">
        <v>499</v>
      </c>
      <c r="C696" s="20">
        <f>SUM(C619)</f>
        <v>16377337542</v>
      </c>
      <c r="D696" s="27">
        <f t="shared" si="44"/>
        <v>96.76056684653874</v>
      </c>
      <c r="E696" s="20">
        <f>SUM(E619)</f>
        <v>16925632079</v>
      </c>
      <c r="F696" s="20">
        <f>SUM(F619)</f>
        <v>0</v>
      </c>
      <c r="G696" s="20">
        <f>SUM(G619)</f>
        <v>15172530</v>
      </c>
      <c r="H696" s="20">
        <f>SUM(H619)</f>
        <v>16940804609</v>
      </c>
    </row>
    <row r="697" spans="1:8" ht="15.75">
      <c r="A697" s="25"/>
      <c r="B697" s="50" t="s">
        <v>523</v>
      </c>
      <c r="C697" s="20">
        <f>SUM(C645)</f>
        <v>24366878607</v>
      </c>
      <c r="D697" s="27">
        <f t="shared" si="44"/>
        <v>35.08772391321758</v>
      </c>
      <c r="E697" s="20">
        <f>SUM(E645)</f>
        <v>69445594896</v>
      </c>
      <c r="F697" s="20">
        <f>SUM(F645)</f>
        <v>0</v>
      </c>
      <c r="G697" s="20">
        <f>SUM(G645)</f>
        <v>30283726</v>
      </c>
      <c r="H697" s="20">
        <f>SUM(H645)</f>
        <v>69475878622</v>
      </c>
    </row>
    <row r="698" spans="1:8" ht="15.75">
      <c r="A698" s="25"/>
      <c r="B698" s="50" t="s">
        <v>543</v>
      </c>
      <c r="C698" s="20">
        <f>SUM(C672)</f>
        <v>10214376756</v>
      </c>
      <c r="D698" s="27">
        <f>((+C698/E698)*100)</f>
        <v>94.43351691282292</v>
      </c>
      <c r="E698" s="20">
        <f>SUM(E672)</f>
        <v>10816473949</v>
      </c>
      <c r="F698" s="20">
        <f>SUM(F672)</f>
        <v>0</v>
      </c>
      <c r="G698" s="20">
        <f>SUM(G672)</f>
        <v>15259690</v>
      </c>
      <c r="H698" s="20">
        <f>SUM(H672)</f>
        <v>10831733639</v>
      </c>
    </row>
    <row r="699" spans="1:8" ht="15">
      <c r="A699" s="25"/>
      <c r="B699" s="51"/>
      <c r="C699" s="20"/>
      <c r="D699" s="27"/>
      <c r="E699" s="20"/>
      <c r="F699" s="20"/>
      <c r="G699" s="20"/>
      <c r="H699" s="20"/>
    </row>
    <row r="700" spans="1:8" ht="15.75">
      <c r="A700" s="25"/>
      <c r="B700" s="52" t="s">
        <v>562</v>
      </c>
      <c r="C700" s="47">
        <f>SUM(C678:C698)</f>
        <v>1017476304348</v>
      </c>
      <c r="D700" s="65">
        <f>((+C700/E700)*100)</f>
        <v>82.1249826642082</v>
      </c>
      <c r="E700" s="47">
        <f>SUM(E678:E698)</f>
        <v>1238936400764</v>
      </c>
      <c r="F700" s="47">
        <f>SUM(F678:F698)</f>
        <v>0</v>
      </c>
      <c r="G700" s="47">
        <f>SUM(G678:G698)</f>
        <v>1179338464</v>
      </c>
      <c r="H700" s="47">
        <f>SUM(H678:H698)</f>
        <v>1240115739228</v>
      </c>
    </row>
    <row r="701" spans="1:8" ht="15.75">
      <c r="A701" s="25"/>
      <c r="B701" s="78"/>
      <c r="C701" s="20"/>
      <c r="D701" s="27"/>
      <c r="E701" s="20"/>
      <c r="F701" s="20"/>
      <c r="G701" s="20"/>
      <c r="H701" s="20"/>
    </row>
    <row r="702" spans="1:8" ht="15.75">
      <c r="A702" s="53"/>
      <c r="B702" s="54"/>
      <c r="C702" s="55"/>
      <c r="D702" s="56"/>
      <c r="E702" s="57"/>
      <c r="F702" s="57"/>
      <c r="G702" s="57"/>
      <c r="H702" s="57"/>
    </row>
    <row r="703" spans="1:8" ht="15">
      <c r="A703" s="58"/>
      <c r="B703" s="59"/>
      <c r="C703" s="60"/>
      <c r="D703" s="61"/>
      <c r="E703" s="62"/>
      <c r="F703" s="62"/>
      <c r="G703" s="62"/>
      <c r="H703" s="62"/>
    </row>
    <row r="704" spans="1:8" s="12" customFormat="1" ht="15.75">
      <c r="A704" s="26"/>
      <c r="B704" s="17"/>
      <c r="C704" s="28"/>
      <c r="D704" s="29"/>
      <c r="E704" s="18"/>
      <c r="F704" s="18"/>
      <c r="G704" s="18"/>
      <c r="H704" s="18"/>
    </row>
    <row r="705" spans="3:4" ht="15">
      <c r="C705" s="28"/>
      <c r="D705" s="29"/>
    </row>
    <row r="706" spans="3:4" ht="15">
      <c r="C706" s="28"/>
      <c r="D706" s="29"/>
    </row>
    <row r="707" spans="3:4" ht="15">
      <c r="C707" s="28"/>
      <c r="D707" s="29"/>
    </row>
    <row r="708" spans="3:4" ht="15">
      <c r="C708" s="28"/>
      <c r="D708" s="29"/>
    </row>
    <row r="709" spans="3:4" ht="15">
      <c r="C709" s="28"/>
      <c r="D709" s="29"/>
    </row>
    <row r="710" spans="3:4" ht="15">
      <c r="C710" s="28"/>
      <c r="D710" s="29"/>
    </row>
    <row r="711" spans="3:4" ht="15">
      <c r="C711" s="28"/>
      <c r="D711" s="29"/>
    </row>
    <row r="712" spans="3:4" ht="15">
      <c r="C712" s="28"/>
      <c r="D712" s="29"/>
    </row>
    <row r="713" spans="3:4" ht="15">
      <c r="C713" s="28"/>
      <c r="D713" s="29"/>
    </row>
    <row r="714" spans="3:4" ht="15">
      <c r="C714" s="28"/>
      <c r="D714" s="29"/>
    </row>
    <row r="715" spans="3:4" ht="15">
      <c r="C715" s="28"/>
      <c r="D715" s="29"/>
    </row>
    <row r="716" ht="15">
      <c r="C716" s="28"/>
    </row>
    <row r="717" ht="15" hidden="1">
      <c r="C717" s="28"/>
    </row>
    <row r="718" ht="15">
      <c r="C718" s="28"/>
    </row>
    <row r="719" ht="15">
      <c r="C719" s="28"/>
    </row>
    <row r="720" ht="15">
      <c r="C720" s="28"/>
    </row>
    <row r="721" ht="15">
      <c r="C721" s="28"/>
    </row>
    <row r="722" ht="15">
      <c r="C722" s="28"/>
    </row>
    <row r="723" ht="15">
      <c r="C723" s="28"/>
    </row>
    <row r="724" ht="15">
      <c r="C724" s="28"/>
    </row>
    <row r="725" ht="15">
      <c r="C725" s="28"/>
    </row>
    <row r="726" ht="15">
      <c r="C726" s="28"/>
    </row>
    <row r="727" ht="15">
      <c r="C727" s="28"/>
    </row>
    <row r="728" ht="15">
      <c r="C728" s="28"/>
    </row>
    <row r="729" ht="15">
      <c r="C729" s="28"/>
    </row>
    <row r="730" ht="15">
      <c r="C730" s="28"/>
    </row>
    <row r="731" ht="15">
      <c r="C731" s="28"/>
    </row>
    <row r="732" ht="15">
      <c r="C732" s="28"/>
    </row>
    <row r="733" ht="15">
      <c r="C733" s="28"/>
    </row>
    <row r="734" ht="15">
      <c r="C734" s="28"/>
    </row>
    <row r="735" ht="15">
      <c r="C735" s="28"/>
    </row>
  </sheetData>
  <sheetProtection/>
  <mergeCells count="4">
    <mergeCell ref="A5:B5"/>
    <mergeCell ref="A30:B30"/>
    <mergeCell ref="A675:F677"/>
    <mergeCell ref="G675:H677"/>
  </mergeCells>
  <printOptions/>
  <pageMargins left="0.46" right="0.77" top="0.9" bottom="0.84" header="0.36" footer="0.5"/>
  <pageSetup fitToHeight="0" fitToWidth="1" horizontalDpi="600" verticalDpi="600" orientation="landscape" scale="67" r:id="rId1"/>
  <headerFooter alignWithMargins="0">
    <oddHeader>&amp;CTable of Equalized Valuations 2017
(As Amended by Tax Court Appeals)&amp;RPage &amp;P of &amp;N</oddHeader>
    <oddFooter>&amp;C&amp;8*Exclusive of Class II Railroad Property
** Amended by the Tax Court
</oddFooter>
  </headerFooter>
  <rowBreaks count="23" manualBreakCount="23">
    <brk id="31" max="255" man="1"/>
    <brk id="65" max="255" man="1"/>
    <brk id="106" max="255" man="1"/>
    <brk id="151" max="255" man="1"/>
    <brk id="193" max="255" man="1"/>
    <brk id="215" max="255" man="1"/>
    <brk id="234" max="255" man="1"/>
    <brk id="260" max="255" man="1"/>
    <brk id="289" max="255" man="1"/>
    <brk id="306" max="255" man="1"/>
    <brk id="337" max="255" man="1"/>
    <brk id="355" max="255" man="1"/>
    <brk id="384" max="255" man="1"/>
    <brk id="415" max="255" man="1"/>
    <brk id="443" max="255" man="1"/>
    <brk id="486" max="255" man="1"/>
    <brk id="524" max="255" man="1"/>
    <brk id="545" max="255" man="1"/>
    <brk id="565" max="255" man="1"/>
    <brk id="591" max="255" man="1"/>
    <brk id="620" max="255" man="1"/>
    <brk id="647" max="255" man="1"/>
    <brk id="673" max="255" man="1"/>
  </rowBreaks>
  <ignoredErrors>
    <ignoredError sqref="E472:E483 H527:H544 H489:H495 H481:H485 E353 E348:H348 H353 E548:E564 H548:H564 E568:E590 H568:H590 E594:H619 E623:H645 E649:H672 E468:H468" evalError="1"/>
    <ignoredError sqref="A6:A29 A34:A103 A109:A148 A154:A190 A196:A211 A217:A230 A236:A257 A263:A286 A292:A303 A351 C1 D1:H1" numberStoredAsText="1"/>
    <ignoredError sqref="D645 D672 D688:H688 D694:H700 D564 D590 D619 D691:H691 D353" evalError="1" formula="1"/>
    <ignoredError sqref="D678:H687 D689:H690 D383 D441 D485 D523 D544 D692:H693 D336 D305 D288 D259 D232 D213 D192 D150 D105 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EQ Values</dc:title>
  <dc:subject>Table of EQ Values</dc:subject>
  <dc:creator>NJ Taxation; Papadopoulos, Antonia</dc:creator>
  <cp:keywords>Table of EQ Values</cp:keywords>
  <dc:description/>
  <cp:lastModifiedBy>Gorman, Melissa</cp:lastModifiedBy>
  <cp:lastPrinted>2016-01-27T19:43:51Z</cp:lastPrinted>
  <dcterms:created xsi:type="dcterms:W3CDTF">2002-10-30T15:47:17Z</dcterms:created>
  <dcterms:modified xsi:type="dcterms:W3CDTF">2018-02-02T19:35:53Z</dcterms:modified>
  <cp:category/>
  <cp:version/>
  <cp:contentType/>
  <cp:contentStatus/>
</cp:coreProperties>
</file>