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45" yWindow="120" windowWidth="10845" windowHeight="12420" tabRatio="742" activeTab="0"/>
  </bookViews>
  <sheets>
    <sheet name="table2015" sheetId="1" r:id="rId1"/>
  </sheets>
  <definedNames>
    <definedName name="_xlnm.Print_Area" localSheetId="0">'table2015'!$A$2:$H$704</definedName>
    <definedName name="_xlnm.Print_Titles" localSheetId="0">'table2015'!$1:$4</definedName>
  </definedNames>
  <calcPr fullCalcOnLoad="1"/>
</workbook>
</file>

<file path=xl/sharedStrings.xml><?xml version="1.0" encoding="utf-8"?>
<sst xmlns="http://schemas.openxmlformats.org/spreadsheetml/2006/main" count="921" uniqueCount="866">
  <si>
    <t>1</t>
  </si>
  <si>
    <t>2</t>
  </si>
  <si>
    <t>3</t>
  </si>
  <si>
    <t>4</t>
  </si>
  <si>
    <t>5</t>
  </si>
  <si>
    <t>6</t>
  </si>
  <si>
    <t>AGG. ASSESSED</t>
  </si>
  <si>
    <t>AVE. RATIO</t>
  </si>
  <si>
    <t>AGG. TRUE</t>
  </si>
  <si>
    <t>ASSESSED</t>
  </si>
  <si>
    <t>EQUALIZED</t>
  </si>
  <si>
    <t>COUNTY AND DISTRICT</t>
  </si>
  <si>
    <t>VALUATION</t>
  </si>
  <si>
    <t>ASSESSED TO</t>
  </si>
  <si>
    <t>VALUE</t>
  </si>
  <si>
    <t>VALUE CLASS II</t>
  </si>
  <si>
    <t>VALUE ALL</t>
  </si>
  <si>
    <t>REAL  PROP.   *</t>
  </si>
  <si>
    <t>TRUE VALUE</t>
  </si>
  <si>
    <t>REAL PROP. *</t>
  </si>
  <si>
    <t>R. R. PROPERTY</t>
  </si>
  <si>
    <t>PERS. PROPERTY</t>
  </si>
  <si>
    <t>ATLANTIC COUNTY</t>
  </si>
  <si>
    <t>ABSECON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</si>
  <si>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</si>
  <si>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</si>
  <si>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</si>
  <si>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</si>
  <si>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</si>
  <si>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</si>
  <si>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</si>
  <si>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</si>
  <si>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</si>
  <si>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</si>
  <si>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</si>
  <si>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</si>
  <si>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</si>
  <si>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</si>
  <si>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</si>
  <si>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</si>
  <si>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</si>
  <si>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</si>
  <si>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</si>
  <si>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</si>
  <si>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</si>
  <si>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 xml:space="preserve"> </t>
  </si>
  <si>
    <t>BERGEN COUNTY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</si>
  <si>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</si>
  <si>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</si>
  <si>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</si>
  <si>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</si>
  <si>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</si>
  <si>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</si>
  <si>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</si>
  <si>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</si>
  <si>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</si>
  <si>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</si>
  <si>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E.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</si>
  <si>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</si>
  <si>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</si>
  <si>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</si>
  <si>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</si>
  <si>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</si>
  <si>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</si>
  <si>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</si>
  <si>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</si>
  <si>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</si>
  <si>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</si>
  <si>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</si>
  <si>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</si>
  <si>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</si>
  <si>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</si>
  <si>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</si>
  <si>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</si>
  <si>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</si>
  <si>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</si>
  <si>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</si>
  <si>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</si>
  <si>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</si>
  <si>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</si>
  <si>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</si>
  <si>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</si>
  <si>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</si>
  <si>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</si>
  <si>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</si>
  <si>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</si>
  <si>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</si>
  <si>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</si>
  <si>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</si>
  <si>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</si>
  <si>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</si>
  <si>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</si>
  <si>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</si>
  <si>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</si>
  <si>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</si>
  <si>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</si>
  <si>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</si>
  <si>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</si>
  <si>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</si>
  <si>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</si>
  <si>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</si>
  <si>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</si>
  <si>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</si>
  <si>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</si>
  <si>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</si>
  <si>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</si>
  <si>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</si>
  <si>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</si>
  <si>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</si>
  <si>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</si>
  <si>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</si>
  <si>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</si>
  <si>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</si>
  <si>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</si>
  <si>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BURLINGTON COUNTY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</si>
  <si>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</si>
  <si>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</si>
  <si>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</si>
  <si>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</si>
  <si>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</si>
  <si>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</si>
  <si>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</si>
  <si>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</si>
  <si>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</si>
  <si>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</si>
  <si>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</si>
  <si>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</si>
  <si>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</si>
  <si>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</si>
  <si>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</si>
  <si>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</si>
  <si>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</si>
  <si>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</si>
  <si>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</si>
  <si>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</si>
  <si>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</si>
  <si>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</si>
  <si>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</si>
  <si>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</si>
  <si>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</si>
  <si>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</si>
  <si>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</si>
  <si>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</si>
  <si>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</si>
  <si>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</si>
  <si>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</si>
  <si>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</si>
  <si>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</si>
  <si>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</si>
  <si>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</si>
  <si>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</si>
  <si>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</si>
  <si>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</si>
  <si>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</si>
  <si>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CAMDEN COUNTY</t>
  </si>
  <si>
    <t>AUDUBON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</si>
  <si>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</si>
  <si>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</si>
  <si>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</si>
  <si>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</si>
  <si>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</si>
  <si>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</si>
  <si>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</si>
  <si>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</si>
  <si>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</si>
  <si>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</si>
  <si>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</si>
  <si>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</si>
  <si>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</si>
  <si>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</si>
  <si>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</si>
  <si>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</si>
  <si>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</si>
  <si>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</si>
  <si>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</si>
  <si>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</si>
  <si>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</si>
  <si>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</si>
  <si>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</si>
  <si>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</si>
  <si>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</si>
  <si>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</si>
  <si>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</si>
  <si>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</si>
  <si>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TAVISTOCK BORO</t>
  </si>
  <si>
    <t>WATERFORD TWP</t>
  </si>
  <si>
    <t>WINSLOW TWP</t>
  </si>
  <si>
    <t>WOODLYNNE BORO</t>
  </si>
  <si>
    <t>CAPE MAY COUNTY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</si>
  <si>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</si>
  <si>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</si>
  <si>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</si>
  <si>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</si>
  <si>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</si>
  <si>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</si>
  <si>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</si>
  <si>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</si>
  <si>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</si>
  <si>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</si>
  <si>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</si>
  <si>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</si>
  <si>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</si>
  <si>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</si>
  <si>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</si>
  <si>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</si>
  <si>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CUMBERLAND COUNTY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</si>
  <si>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</si>
  <si>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</si>
  <si>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</si>
  <si>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</si>
  <si>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</si>
  <si>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</si>
  <si>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</si>
  <si>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</si>
  <si>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</si>
  <si>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</si>
  <si>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</si>
  <si>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</si>
  <si>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</si>
  <si>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</si>
  <si>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ESSEX COUNTY</t>
  </si>
  <si>
    <t>BELLEVILLE TWP</t>
  </si>
  <si>
    <t>BLOOMFIELD TWP</t>
  </si>
  <si>
    <t>CALDWELL BORO TWP</t>
  </si>
  <si>
    <t>ESSEX FELLS TWP</t>
  </si>
  <si>
    <t>GLEN RIDGE TWP</t>
  </si>
  <si>
    <t>LIVINGSTON TWP</t>
  </si>
  <si>
    <t>MAPLEWOOD TWP</t>
  </si>
  <si>
    <t>MILLBURN TWP</t>
  </si>
  <si>
    <t>MONTCLAIR TWP</t>
  </si>
  <si>
    <t>NORTH CALDWELL TWP</t>
  </si>
  <si>
    <t>NUTLEY TWP</t>
  </si>
  <si>
    <t>SOUTH ORANGE VILLAGE TWP</t>
  </si>
  <si>
    <t>VERONA TWP</t>
  </si>
  <si>
    <t>WEST ORANGE TWP</t>
  </si>
  <si>
    <t>GLOUCESTER COUNTY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</si>
  <si>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</si>
  <si>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</si>
  <si>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</si>
  <si>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</si>
  <si>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</si>
  <si>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</si>
  <si>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</si>
  <si>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</si>
  <si>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</si>
  <si>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</si>
  <si>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</si>
  <si>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</si>
  <si>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</si>
  <si>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</si>
  <si>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</si>
  <si>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</si>
  <si>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</si>
  <si>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</si>
  <si>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</si>
  <si>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</si>
  <si>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</si>
  <si>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</si>
  <si>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HUDSON COUNTY</t>
  </si>
  <si>
    <t>BAYONNE CITY</t>
  </si>
  <si>
    <t>EAST NEWARK BORO</t>
  </si>
  <si>
    <t>GUTTENBERG TOWN</t>
  </si>
  <si>
    <t xml:space="preserve">HARRISON TOWN </t>
  </si>
  <si>
    <t>HOBOKEN CITY</t>
  </si>
  <si>
    <t>JERSEY CITY CITY</t>
  </si>
  <si>
    <t>KEARNY TOWN</t>
  </si>
  <si>
    <t>NORTH BERGEN TWP</t>
  </si>
  <si>
    <t>UNION CITY CITY</t>
  </si>
  <si>
    <t>WEEHAWKEN TWP</t>
  </si>
  <si>
    <t>WEST NEW YORK TOWN</t>
  </si>
  <si>
    <t>HUNTERDON COUNTY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</si>
  <si>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</si>
  <si>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</si>
  <si>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</si>
  <si>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</si>
  <si>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</si>
  <si>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</si>
  <si>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</si>
  <si>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</si>
  <si>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</si>
  <si>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</si>
  <si>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</si>
  <si>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</si>
  <si>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</si>
  <si>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</si>
  <si>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</si>
  <si>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</si>
  <si>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</si>
  <si>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</si>
  <si>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</si>
  <si>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</si>
  <si>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</si>
  <si>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</si>
  <si>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</si>
  <si>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</si>
  <si>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MERCER COUNTY</t>
  </si>
  <si>
    <t>EAST WINDSOR TWP</t>
  </si>
  <si>
    <t>EWING TWP</t>
  </si>
  <si>
    <t>HIGHTSTOWN BORO</t>
  </si>
  <si>
    <t>HOPEWELL BORO</t>
  </si>
  <si>
    <t>PENNINGTON BORO</t>
  </si>
  <si>
    <t>WEST WINDSOR TWP</t>
  </si>
  <si>
    <t>MIDDLESEX COUNTY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</si>
  <si>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</si>
  <si>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</si>
  <si>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</si>
  <si>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</si>
  <si>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</si>
  <si>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</si>
  <si>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</si>
  <si>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MILLTOWN BORO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</si>
  <si>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</si>
  <si>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</si>
  <si>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</si>
  <si>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</si>
  <si>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</si>
  <si>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</si>
  <si>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</si>
  <si>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</si>
  <si>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</si>
  <si>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</si>
  <si>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</si>
  <si>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MONMOUTH COUNTY</t>
  </si>
  <si>
    <t>ABERDEEN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</si>
  <si>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</si>
  <si>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</si>
  <si>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</si>
  <si>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</si>
  <si>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</si>
  <si>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</si>
  <si>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</si>
  <si>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TWP</t>
  </si>
  <si>
    <t>DEAL BORO</t>
  </si>
  <si>
    <t>EATON TOWN BORO</t>
  </si>
  <si>
    <t>ENGLISHTOWN BORO</t>
  </si>
  <si>
    <t>FAIRHAVEN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</si>
  <si>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</si>
  <si>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</si>
  <si>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</si>
  <si>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</si>
  <si>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</si>
  <si>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</si>
  <si>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</si>
  <si>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</si>
  <si>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</si>
  <si>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</si>
  <si>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</si>
  <si>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</si>
  <si>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</si>
  <si>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</si>
  <si>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</si>
  <si>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</si>
  <si>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</si>
  <si>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</si>
  <si>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</si>
  <si>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</si>
  <si>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</si>
  <si>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</si>
  <si>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</si>
  <si>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</si>
  <si>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</si>
  <si>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</si>
  <si>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</si>
  <si>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</si>
  <si>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</si>
  <si>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</si>
  <si>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SPRING LAKE BORO</t>
  </si>
  <si>
    <t>SPRING LAKE HEIGHTS BORO</t>
  </si>
  <si>
    <t>TINTON FALLS BORO</t>
  </si>
  <si>
    <t>UNION BEACH BORO</t>
  </si>
  <si>
    <t>UPPER FREEHOLD TWP</t>
  </si>
  <si>
    <t>WALL TWP</t>
  </si>
  <si>
    <t>WEST LONG BRANCH BORO</t>
  </si>
  <si>
    <t>MORRIS COUNTY</t>
  </si>
  <si>
    <t>BOONTON TOWN</t>
  </si>
  <si>
    <t>BOONTOWN TWP</t>
  </si>
  <si>
    <t>BUTLER BORO</t>
  </si>
  <si>
    <t>CHATHAM BORO</t>
  </si>
  <si>
    <t>CHATHAM TWP</t>
  </si>
  <si>
    <t>CHESTER TWP</t>
  </si>
  <si>
    <t>DENVILLE TWP</t>
  </si>
  <si>
    <t>DOVER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</si>
  <si>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</si>
  <si>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</si>
  <si>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</si>
  <si>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</si>
  <si>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</si>
  <si>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</si>
  <si>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</si>
  <si>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</si>
  <si>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</si>
  <si>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</si>
  <si>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</si>
  <si>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</si>
  <si>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</si>
  <si>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</si>
  <si>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MOUNTAIN LAKES BORO</t>
  </si>
  <si>
    <t>MOUNT ARLINGTON BORO</t>
  </si>
  <si>
    <t>MOUNT OLIVE TWP</t>
  </si>
  <si>
    <t>NETCONG BORO</t>
  </si>
  <si>
    <t>PARSIPPANY TR HLS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</si>
  <si>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</si>
  <si>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</si>
  <si>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</si>
  <si>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</si>
  <si>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</si>
  <si>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</si>
  <si>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</si>
  <si>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</si>
  <si>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OCEAN COUNTY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</si>
  <si>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</si>
  <si>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</si>
  <si>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</si>
  <si>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</si>
  <si>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</si>
  <si>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</si>
  <si>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</si>
  <si>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</si>
  <si>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</si>
  <si>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</si>
  <si>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</si>
  <si>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</si>
  <si>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LAKEHUSRT BORO</t>
  </si>
  <si>
    <t>LAKEWOOD TWP</t>
  </si>
  <si>
    <t>LAVALETTE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</si>
  <si>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</si>
  <si>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</si>
  <si>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</si>
  <si>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</si>
  <si>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</si>
  <si>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</si>
  <si>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</si>
  <si>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</si>
  <si>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</si>
  <si>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</si>
  <si>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</si>
  <si>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</si>
  <si>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</si>
  <si>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</si>
  <si>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</si>
  <si>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</si>
  <si>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PASSAIC COUNTY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</si>
  <si>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</si>
  <si>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</si>
  <si>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</si>
  <si>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</si>
  <si>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</si>
  <si>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</si>
  <si>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</si>
  <si>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</si>
  <si>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</si>
  <si>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</si>
  <si>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</si>
  <si>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</si>
  <si>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</si>
  <si>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</si>
  <si>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SALEM COUNTY</t>
  </si>
  <si>
    <t>ALLOWAY TWP</t>
  </si>
  <si>
    <t>CARNEYS POINT TWP</t>
  </si>
  <si>
    <t>ELMER TWP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</si>
  <si>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</si>
  <si>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</si>
  <si>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</si>
  <si>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</si>
  <si>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</si>
  <si>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</si>
  <si>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</si>
  <si>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</si>
  <si>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</si>
  <si>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</si>
  <si>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</si>
  <si>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</si>
  <si>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SOMERSET COUNTY</t>
  </si>
  <si>
    <t>BEDMINSTER TWP</t>
  </si>
  <si>
    <t>BERNARDS TWP</t>
  </si>
  <si>
    <t>BERNARDSVILLE BORO</t>
  </si>
  <si>
    <t>BOUND BROOK BORO</t>
  </si>
  <si>
    <t>BRANCHBURG TWP</t>
  </si>
  <si>
    <t>GREEN BROOK TWP</t>
  </si>
  <si>
    <t>HILLSBOROUGH TWP</t>
  </si>
  <si>
    <t>MANVILLE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</si>
  <si>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</si>
  <si>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</si>
  <si>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</si>
  <si>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</si>
  <si>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</si>
  <si>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</si>
  <si>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</si>
  <si>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</si>
  <si>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</si>
  <si>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SUSSEX COUNTY</t>
  </si>
  <si>
    <t>ANDOVER TWP</t>
  </si>
  <si>
    <t>BRANCHVILLE BORO</t>
  </si>
  <si>
    <t>BYRAM BORO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</si>
  <si>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</si>
  <si>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</si>
  <si>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</si>
  <si>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</si>
  <si>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</si>
  <si>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</si>
  <si>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</si>
  <si>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</si>
  <si>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</si>
  <si>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</si>
  <si>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</si>
  <si>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</si>
  <si>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</si>
  <si>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</si>
  <si>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</si>
  <si>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</si>
  <si>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</si>
  <si>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</si>
  <si>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</si>
  <si>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</si>
  <si>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UNION COUNTY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</si>
  <si>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</si>
  <si>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</si>
  <si>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</si>
  <si>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</si>
  <si>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</si>
  <si>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</si>
  <si>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</si>
  <si>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</si>
  <si>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</si>
  <si>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</si>
  <si>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</si>
  <si>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</si>
  <si>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</si>
  <si>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</si>
  <si>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</si>
  <si>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</si>
  <si>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</si>
  <si>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</si>
  <si>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</si>
  <si>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WARREN COUNTY</t>
  </si>
  <si>
    <t>ALLAMUCHY TWP</t>
  </si>
  <si>
    <t>ALPHA BORO</t>
  </si>
  <si>
    <t>BELVIDERE TOWN</t>
  </si>
  <si>
    <t>BLAIRSTOWN TWP</t>
  </si>
  <si>
    <t>FRELINGHUYSEN TWP</t>
  </si>
  <si>
    <t>HACKETTSTOWN TOWN</t>
  </si>
  <si>
    <t>HARWICK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</si>
  <si>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</si>
  <si>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</si>
  <si>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</si>
  <si>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</si>
  <si>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</si>
  <si>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</si>
  <si>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</si>
  <si>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</si>
  <si>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</si>
  <si>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</si>
  <si>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</si>
  <si>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 xml:space="preserve"> STATE TOTALS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</si>
  <si>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</si>
  <si>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</si>
  <si>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</si>
  <si>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</si>
  <si>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</si>
  <si>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</si>
  <si>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</si>
  <si>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</si>
  <si>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</si>
  <si>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</si>
  <si>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</si>
  <si>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</si>
  <si>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</si>
  <si>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</si>
  <si>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</si>
  <si>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</si>
  <si>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</si>
  <si>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</si>
  <si>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</si>
  <si>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</si>
  <si>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</si>
  <si>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</si>
  <si>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</si>
  <si>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</si>
  <si>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</si>
  <si>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</si>
  <si>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</si>
  <si>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</si>
  <si>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</si>
  <si>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</si>
  <si>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</si>
  <si>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</si>
  <si>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</si>
  <si>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</si>
  <si>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</si>
  <si>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</si>
  <si>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</si>
  <si>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</si>
  <si>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</si>
  <si>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</si>
  <si>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</si>
  <si>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</si>
  <si>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</si>
  <si>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</si>
  <si>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</si>
  <si>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</si>
  <si>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</si>
  <si>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</si>
  <si>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</si>
  <si>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</si>
  <si>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</si>
  <si>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</si>
  <si>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</si>
  <si>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</si>
  <si>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</si>
  <si>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</si>
  <si>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</si>
  <si>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</si>
  <si>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</si>
  <si>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</si>
  <si>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</si>
  <si>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</si>
  <si>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</si>
  <si>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</si>
  <si>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</si>
  <si>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</si>
  <si>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</si>
  <si>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</si>
  <si>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</si>
  <si>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</si>
  <si>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</si>
  <si>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</si>
  <si>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</si>
  <si>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</si>
  <si>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</si>
  <si>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</si>
  <si>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</si>
  <si>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</si>
  <si>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</si>
  <si>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</si>
  <si>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</si>
  <si>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</si>
  <si>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</si>
  <si>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</si>
  <si>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</si>
  <si>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</si>
  <si>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</si>
  <si>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</si>
  <si>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</si>
  <si>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</si>
  <si>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</si>
  <si>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</si>
  <si>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</si>
  <si>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</si>
  <si>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</si>
  <si>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</si>
  <si>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</si>
  <si>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</si>
  <si>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</si>
  <si>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</si>
  <si>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</si>
  <si>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</si>
  <si>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</si>
  <si>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</si>
  <si>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</si>
  <si>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</si>
  <si>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</si>
  <si>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</si>
  <si>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</si>
  <si>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</si>
  <si>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</si>
  <si>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</si>
  <si>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</si>
  <si>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</si>
  <si>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</si>
  <si>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0333</t>
  </si>
  <si>
    <t>0334</t>
  </si>
  <si>
    <t>0335</t>
  </si>
  <si>
    <t>0336</t>
  </si>
  <si>
    <t>0337</t>
  </si>
  <si>
    <t>0338</t>
  </si>
  <si>
    <t>0339</t>
  </si>
  <si>
    <t>0340</t>
  </si>
  <si>
    <t>0331</t>
  </si>
  <si>
    <t>0332</t>
  </si>
  <si>
    <t>0323</t>
  </si>
  <si>
    <t>0324</t>
  </si>
  <si>
    <t>0325</t>
  </si>
  <si>
    <t>0326</t>
  </si>
  <si>
    <t>0327</t>
  </si>
  <si>
    <t>0328</t>
  </si>
  <si>
    <t>0329</t>
  </si>
  <si>
    <t>0330</t>
  </si>
  <si>
    <t>0401</t>
  </si>
  <si>
    <t>0402</t>
  </si>
  <si>
    <t>0403</t>
  </si>
  <si>
    <t>0404</t>
  </si>
  <si>
    <t>0405</t>
  </si>
  <si>
    <t>0406</t>
  </si>
  <si>
    <t>0407</t>
  </si>
  <si>
    <t>0437</t>
  </si>
  <si>
    <t>0436</t>
  </si>
  <si>
    <t>0435</t>
  </si>
  <si>
    <t>0434</t>
  </si>
  <si>
    <t>0433</t>
  </si>
  <si>
    <t>0432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</si>
  <si>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</si>
  <si>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</si>
  <si>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</si>
  <si>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</si>
  <si>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</si>
  <si>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</si>
  <si>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</si>
  <si>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</si>
  <si>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</si>
  <si>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</si>
  <si>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</si>
  <si>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</si>
  <si>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</si>
  <si>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</si>
  <si>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</si>
  <si>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</si>
  <si>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</si>
  <si>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</si>
  <si>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</si>
  <si>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</si>
  <si>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</si>
  <si>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</si>
  <si>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</si>
  <si>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</si>
  <si>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</si>
  <si>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</si>
  <si>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</si>
  <si>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</si>
  <si>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</si>
  <si>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</si>
  <si>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</si>
  <si>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</si>
  <si>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</si>
  <si>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</si>
  <si>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</si>
  <si>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</si>
  <si>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</si>
  <si>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</si>
  <si>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</si>
  <si>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</si>
  <si>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</si>
  <si>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</si>
  <si>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</si>
  <si>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</si>
  <si>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</si>
  <si>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</si>
  <si>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</si>
  <si>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</si>
  <si>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</si>
  <si>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</si>
  <si>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</si>
  <si>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</si>
  <si>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</si>
  <si>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</si>
  <si>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</si>
  <si>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</si>
  <si>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</si>
  <si>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</si>
  <si>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</si>
  <si>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</si>
  <si>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</si>
  <si>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</si>
  <si>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</si>
  <si>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</si>
  <si>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</si>
  <si>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</si>
  <si>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</si>
  <si>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</si>
  <si>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</si>
  <si>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</si>
  <si>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</si>
  <si>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</si>
  <si>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</si>
  <si>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</si>
  <si>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</si>
  <si>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</si>
  <si>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</si>
  <si>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</si>
  <si>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</si>
  <si>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</si>
  <si>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</si>
  <si>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</si>
  <si>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</si>
  <si>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</si>
  <si>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</si>
  <si>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</si>
  <si>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</si>
  <si>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</si>
  <si>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</si>
  <si>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</si>
  <si>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</si>
  <si>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</si>
  <si>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</si>
  <si>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</si>
  <si>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</si>
  <si>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</si>
  <si>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</si>
  <si>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</si>
  <si>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</si>
  <si>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</si>
  <si>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</si>
  <si>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</si>
  <si>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</si>
  <si>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</si>
  <si>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</si>
  <si>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</si>
  <si>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</si>
  <si>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</si>
  <si>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</si>
  <si>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</si>
  <si>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</si>
  <si>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</si>
  <si>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LAKE COMO BORO</t>
  </si>
  <si>
    <t>TOMS RIVER TWP</t>
  </si>
  <si>
    <t>LONG HILL TWP</t>
  </si>
  <si>
    <t>ROBBINSVILLE TWP</t>
  </si>
  <si>
    <t>WOODLAND PARK BORO</t>
  </si>
  <si>
    <t>1114</t>
  </si>
  <si>
    <t xml:space="preserve">IRVINGTON TWP  </t>
  </si>
  <si>
    <t xml:space="preserve">NORTHVALE BORO   </t>
  </si>
  <si>
    <t xml:space="preserve">TETERBORO BORO  </t>
  </si>
  <si>
    <t xml:space="preserve">AUDUBON PARK BORO  </t>
  </si>
  <si>
    <t xml:space="preserve">PINE VALLEY BORO   </t>
  </si>
  <si>
    <t xml:space="preserve">WEST AMWELL TWP   </t>
  </si>
  <si>
    <t xml:space="preserve">HOPEWELL TWP  </t>
  </si>
  <si>
    <t xml:space="preserve">PRINCETON </t>
  </si>
  <si>
    <t xml:space="preserve">NEW BRUNSWICK CITY   </t>
  </si>
  <si>
    <t xml:space="preserve">SHREWSBURY TWP    </t>
  </si>
  <si>
    <t xml:space="preserve">CHESTER BORO   </t>
  </si>
  <si>
    <t xml:space="preserve">FAR HILLS BORO   </t>
  </si>
  <si>
    <t xml:space="preserve">MILLSTONE BORO  </t>
  </si>
  <si>
    <t xml:space="preserve">ANDOVER BORO  </t>
  </si>
  <si>
    <t>**</t>
  </si>
  <si>
    <t xml:space="preserve">VOORHEES TWP </t>
  </si>
  <si>
    <t xml:space="preserve">CARTERET BORO </t>
  </si>
  <si>
    <t>DUNELLEN BORO</t>
  </si>
  <si>
    <t xml:space="preserve">MIDDLESEX BORO </t>
  </si>
  <si>
    <t xml:space="preserve">ALLENTOWN BORO </t>
  </si>
  <si>
    <t>ATLANTIC CITY</t>
  </si>
  <si>
    <t xml:space="preserve">GLOUCESTER TWP </t>
  </si>
  <si>
    <t xml:space="preserve">ORANGE CITY TWP </t>
  </si>
  <si>
    <t xml:space="preserve">TRENTON CITY </t>
  </si>
  <si>
    <t xml:space="preserve">MORRISTOWN TOWN </t>
  </si>
  <si>
    <t>CARLSTADT BORO **</t>
  </si>
  <si>
    <t>CEDAR GROVE TWP **</t>
  </si>
  <si>
    <t>EAST ORANGE CITY **</t>
  </si>
  <si>
    <t xml:space="preserve">NEWARK CITY ** </t>
  </si>
  <si>
    <t>ROSELAND BORO **</t>
  </si>
  <si>
    <t>WEST CALDWELL TWP **</t>
  </si>
  <si>
    <t>SECAUCUS TOWN **</t>
  </si>
  <si>
    <t>WOODBRIDGE TWP **</t>
  </si>
  <si>
    <t>PASSAIC CITY **</t>
  </si>
  <si>
    <t>BRIDGEWATER TWP **</t>
  </si>
  <si>
    <t xml:space="preserve"> BERGEN COUNTY</t>
  </si>
  <si>
    <t xml:space="preserve"> CAMDEN COUNTY</t>
  </si>
  <si>
    <t xml:space="preserve"> CAPE MAY COUNTY</t>
  </si>
  <si>
    <t xml:space="preserve"> ESSEX COUNTY</t>
  </si>
  <si>
    <t xml:space="preserve"> GLOUCESTER COUNTY</t>
  </si>
  <si>
    <t xml:space="preserve"> HUDSON COUNTY</t>
  </si>
  <si>
    <t xml:space="preserve"> HUNTERDON COUNTY</t>
  </si>
  <si>
    <t xml:space="preserve"> MONMOUTH COUNTY</t>
  </si>
  <si>
    <t xml:space="preserve"> SOMERSET COUNTY</t>
  </si>
  <si>
    <t xml:space="preserve"> SUSSEX COUNTY</t>
  </si>
  <si>
    <t xml:space="preserve"> WARREN COUNTY</t>
  </si>
  <si>
    <t xml:space="preserve">             STATE TOTALS</t>
  </si>
  <si>
    <t xml:space="preserve">** REVISED TOTALS AS AMENDED BY TAX COURT OF NEW JERSEY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</si>
</sst>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[$-409]dddd\,\ mmmm\ dd\,\ yyyy"/>
    <numFmt numFmtId="171" formatCode="[$-409]h:mm:ss\ AM/PM"/>
    <numFmt numFmtId="172" formatCode="0.0"/>
  </numFmts>
  <fonts count="43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0"/>
    </font>
    <font>
      <b/>
      <sz val="12"/>
      <color indexed="21"/>
      <name val="Arial MT"/>
      <family val="0"/>
    </font>
    <font>
      <b/>
      <sz val="18"/>
      <name val="Arial MT"/>
      <family val="0"/>
    </font>
    <font>
      <b/>
      <sz val="14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2"/>
      <color indexed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8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26" fillId="0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2" borderId="0" xfId="0" applyNumberFormat="1" applyAlignment="1">
      <alignment/>
    </xf>
    <xf numFmtId="0" fontId="2" fillId="34" borderId="10" xfId="0" applyNumberFormat="1" applyFont="1" applyFill="1" applyBorder="1" applyAlignment="1">
      <alignment/>
    </xf>
    <xf numFmtId="0" fontId="2" fillId="34" borderId="11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0" fontId="2" fillId="34" borderId="15" xfId="0" applyNumberFormat="1" applyFont="1" applyFill="1" applyBorder="1" applyAlignment="1">
      <alignment/>
    </xf>
    <xf numFmtId="0" fontId="2" fillId="34" borderId="16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35" borderId="0" xfId="0" applyNumberFormat="1" applyFill="1" applyAlignment="1">
      <alignment/>
    </xf>
    <xf numFmtId="0" fontId="2" fillId="35" borderId="0" xfId="0" applyNumberFormat="1" applyFont="1" applyFill="1" applyAlignment="1">
      <alignment/>
    </xf>
    <xf numFmtId="0" fontId="2" fillId="35" borderId="0" xfId="0" applyNumberFormat="1" applyFont="1" applyFill="1" applyBorder="1" applyAlignment="1">
      <alignment/>
    </xf>
    <xf numFmtId="0" fontId="0" fillId="35" borderId="0" xfId="0" applyNumberFormat="1" applyFill="1" applyBorder="1" applyAlignment="1">
      <alignment/>
    </xf>
    <xf numFmtId="0" fontId="2" fillId="35" borderId="0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Alignment="1">
      <alignment horizontal="center" vertical="center"/>
    </xf>
    <xf numFmtId="37" fontId="0" fillId="35" borderId="0" xfId="0" applyNumberFormat="1" applyFill="1" applyAlignment="1">
      <alignment/>
    </xf>
    <xf numFmtId="0" fontId="0" fillId="35" borderId="0" xfId="0" applyNumberFormat="1" applyFill="1" applyAlignment="1">
      <alignment horizontal="right"/>
    </xf>
    <xf numFmtId="0" fontId="0" fillId="2" borderId="18" xfId="0" applyNumberFormat="1" applyBorder="1" applyAlignment="1">
      <alignment horizontal="right"/>
    </xf>
    <xf numFmtId="37" fontId="0" fillId="2" borderId="18" xfId="0" applyNumberFormat="1" applyBorder="1" applyAlignment="1">
      <alignment horizontal="right"/>
    </xf>
    <xf numFmtId="49" fontId="2" fillId="35" borderId="0" xfId="0" applyNumberFormat="1" applyFont="1" applyFill="1" applyAlignment="1">
      <alignment horizontal="right"/>
    </xf>
    <xf numFmtId="49" fontId="2" fillId="34" borderId="19" xfId="0" applyNumberFormat="1" applyFont="1" applyFill="1" applyBorder="1" applyAlignment="1">
      <alignment horizontal="right"/>
    </xf>
    <xf numFmtId="49" fontId="2" fillId="34" borderId="20" xfId="0" applyNumberFormat="1" applyFont="1" applyFill="1" applyBorder="1" applyAlignment="1">
      <alignment horizontal="right"/>
    </xf>
    <xf numFmtId="49" fontId="2" fillId="34" borderId="21" xfId="0" applyNumberFormat="1" applyFont="1" applyFill="1" applyBorder="1" applyAlignment="1">
      <alignment horizontal="right"/>
    </xf>
    <xf numFmtId="49" fontId="0" fillId="2" borderId="18" xfId="0" applyNumberFormat="1" applyBorder="1" applyAlignment="1">
      <alignment horizontal="right"/>
    </xf>
    <xf numFmtId="49" fontId="0" fillId="35" borderId="0" xfId="0" applyNumberFormat="1" applyFill="1" applyAlignment="1">
      <alignment horizontal="right"/>
    </xf>
    <xf numFmtId="39" fontId="0" fillId="2" borderId="18" xfId="0" applyNumberFormat="1" applyBorder="1" applyAlignment="1">
      <alignment horizontal="right"/>
    </xf>
    <xf numFmtId="37" fontId="0" fillId="35" borderId="0" xfId="0" applyNumberFormat="1" applyFill="1" applyAlignment="1">
      <alignment horizontal="right"/>
    </xf>
    <xf numFmtId="39" fontId="0" fillId="35" borderId="0" xfId="0" applyNumberFormat="1" applyFill="1" applyAlignment="1">
      <alignment horizontal="right"/>
    </xf>
    <xf numFmtId="0" fontId="2" fillId="35" borderId="0" xfId="0" applyNumberFormat="1" applyFont="1" applyFill="1" applyAlignment="1">
      <alignment horizontal="center"/>
    </xf>
    <xf numFmtId="49" fontId="0" fillId="2" borderId="18" xfId="0" applyNumberFormat="1" applyFill="1" applyBorder="1" applyAlignment="1">
      <alignment horizontal="right"/>
    </xf>
    <xf numFmtId="0" fontId="0" fillId="2" borderId="18" xfId="0" applyNumberFormat="1" applyFill="1" applyBorder="1" applyAlignment="1">
      <alignment/>
    </xf>
    <xf numFmtId="37" fontId="0" fillId="2" borderId="18" xfId="0" applyNumberFormat="1" applyFill="1" applyBorder="1" applyAlignment="1">
      <alignment horizontal="right"/>
    </xf>
    <xf numFmtId="37" fontId="2" fillId="2" borderId="18" xfId="0" applyNumberFormat="1" applyFont="1" applyFill="1" applyBorder="1" applyAlignment="1">
      <alignment horizontal="right"/>
    </xf>
    <xf numFmtId="39" fontId="2" fillId="2" borderId="18" xfId="0" applyNumberFormat="1" applyFont="1" applyFill="1" applyBorder="1" applyAlignment="1">
      <alignment horizontal="right"/>
    </xf>
    <xf numFmtId="49" fontId="0" fillId="36" borderId="18" xfId="0" applyNumberFormat="1" applyFill="1" applyBorder="1" applyAlignment="1">
      <alignment horizontal="right"/>
    </xf>
    <xf numFmtId="0" fontId="0" fillId="36" borderId="18" xfId="0" applyNumberFormat="1" applyFill="1" applyBorder="1" applyAlignment="1">
      <alignment/>
    </xf>
    <xf numFmtId="37" fontId="0" fillId="36" borderId="18" xfId="0" applyNumberFormat="1" applyFill="1" applyBorder="1" applyAlignment="1">
      <alignment horizontal="right"/>
    </xf>
    <xf numFmtId="0" fontId="3" fillId="2" borderId="18" xfId="0" applyNumberFormat="1" applyFont="1" applyBorder="1" applyAlignment="1">
      <alignment/>
    </xf>
    <xf numFmtId="49" fontId="2" fillId="2" borderId="18" xfId="0" applyNumberFormat="1" applyFont="1" applyBorder="1" applyAlignment="1">
      <alignment horizontal="right" vertical="center"/>
    </xf>
    <xf numFmtId="0" fontId="2" fillId="2" borderId="18" xfId="0" applyNumberFormat="1" applyFont="1" applyBorder="1" applyAlignment="1">
      <alignment horizontal="center" vertical="center"/>
    </xf>
    <xf numFmtId="37" fontId="2" fillId="2" borderId="18" xfId="0" applyNumberFormat="1" applyFont="1" applyBorder="1" applyAlignment="1">
      <alignment horizontal="right" vertical="center"/>
    </xf>
    <xf numFmtId="49" fontId="2" fillId="36" borderId="18" xfId="0" applyNumberFormat="1" applyFont="1" applyFill="1" applyBorder="1" applyAlignment="1">
      <alignment horizontal="right"/>
    </xf>
    <xf numFmtId="0" fontId="2" fillId="36" borderId="18" xfId="0" applyNumberFormat="1" applyFont="1" applyFill="1" applyBorder="1" applyAlignment="1">
      <alignment horizontal="center"/>
    </xf>
    <xf numFmtId="37" fontId="2" fillId="36" borderId="18" xfId="0" applyNumberFormat="1" applyFont="1" applyFill="1" applyBorder="1" applyAlignment="1">
      <alignment horizontal="right"/>
    </xf>
    <xf numFmtId="37" fontId="2" fillId="2" borderId="18" xfId="0" applyNumberFormat="1" applyFont="1" applyBorder="1" applyAlignment="1">
      <alignment horizontal="right"/>
    </xf>
    <xf numFmtId="0" fontId="0" fillId="36" borderId="18" xfId="0" applyNumberFormat="1" applyFill="1" applyBorder="1" applyAlignment="1">
      <alignment horizontal="right"/>
    </xf>
    <xf numFmtId="3" fontId="0" fillId="2" borderId="18" xfId="0" applyNumberFormat="1" applyBorder="1" applyAlignment="1">
      <alignment/>
    </xf>
    <xf numFmtId="37" fontId="3" fillId="2" borderId="18" xfId="0" applyNumberFormat="1" applyFont="1" applyBorder="1" applyAlignment="1">
      <alignment/>
    </xf>
    <xf numFmtId="37" fontId="0" fillId="2" borderId="18" xfId="0" applyNumberFormat="1" applyBorder="1" applyAlignment="1">
      <alignment/>
    </xf>
    <xf numFmtId="3" fontId="0" fillId="2" borderId="0" xfId="0" applyNumberFormat="1" applyAlignment="1">
      <alignment/>
    </xf>
    <xf numFmtId="39" fontId="0" fillId="2" borderId="18" xfId="0" applyNumberFormat="1" applyFill="1" applyBorder="1" applyAlignment="1">
      <alignment horizontal="right"/>
    </xf>
    <xf numFmtId="39" fontId="2" fillId="2" borderId="18" xfId="0" applyNumberFormat="1" applyFont="1" applyBorder="1" applyAlignment="1">
      <alignment horizontal="right"/>
    </xf>
    <xf numFmtId="39" fontId="0" fillId="0" borderId="18" xfId="0" applyNumberFormat="1" applyFill="1" applyBorder="1" applyAlignment="1">
      <alignment horizontal="right"/>
    </xf>
    <xf numFmtId="49" fontId="0" fillId="2" borderId="18" xfId="0" applyNumberFormat="1" applyFont="1" applyBorder="1" applyAlignment="1">
      <alignment horizontal="right"/>
    </xf>
    <xf numFmtId="37" fontId="0" fillId="2" borderId="18" xfId="0" applyNumberFormat="1" applyFont="1" applyBorder="1" applyAlignment="1">
      <alignment horizontal="right"/>
    </xf>
    <xf numFmtId="39" fontId="0" fillId="2" borderId="18" xfId="0" applyNumberFormat="1" applyFont="1" applyBorder="1" applyAlignment="1">
      <alignment horizontal="right"/>
    </xf>
    <xf numFmtId="0" fontId="0" fillId="0" borderId="18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49" fontId="0" fillId="0" borderId="18" xfId="0" applyNumberFormat="1" applyFill="1" applyBorder="1" applyAlignment="1">
      <alignment horizontal="right"/>
    </xf>
    <xf numFmtId="37" fontId="0" fillId="0" borderId="18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35" borderId="20" xfId="0" applyNumberFormat="1" applyFont="1" applyFill="1" applyBorder="1" applyAlignment="1">
      <alignment horizontal="left" vertical="center"/>
    </xf>
    <xf numFmtId="0" fontId="2" fillId="35" borderId="0" xfId="0" applyNumberFormat="1" applyFont="1" applyFill="1" applyBorder="1" applyAlignment="1">
      <alignment horizontal="center"/>
    </xf>
    <xf numFmtId="0" fontId="0" fillId="35" borderId="0" xfId="0" applyNumberFormat="1" applyFill="1" applyAlignment="1">
      <alignment/>
    </xf>
    <xf numFmtId="0" fontId="8" fillId="0" borderId="0" xfId="57" applyNumberFormat="1" applyFont="1">
      <alignment/>
      <protection/>
    </xf>
    <xf numFmtId="0" fontId="0" fillId="37" borderId="0" xfId="0" applyNumberFormat="1" applyFill="1" applyAlignment="1">
      <alignment/>
    </xf>
    <xf numFmtId="37" fontId="0" fillId="2" borderId="22" xfId="0" applyNumberFormat="1" applyBorder="1" applyAlignment="1">
      <alignment horizontal="right"/>
    </xf>
    <xf numFmtId="0" fontId="4" fillId="35" borderId="0" xfId="0" applyNumberFormat="1" applyFont="1" applyFill="1" applyBorder="1" applyAlignment="1">
      <alignment horizontal="left" vertical="center"/>
    </xf>
    <xf numFmtId="0" fontId="0" fillId="33" borderId="0" xfId="0" applyNumberFormat="1" applyFill="1" applyAlignment="1">
      <alignment/>
    </xf>
    <xf numFmtId="49" fontId="2" fillId="0" borderId="18" xfId="0" applyNumberFormat="1" applyFont="1" applyFill="1" applyBorder="1" applyAlignment="1">
      <alignment horizontal="right"/>
    </xf>
    <xf numFmtId="0" fontId="2" fillId="0" borderId="18" xfId="0" applyNumberFormat="1" applyFont="1" applyFill="1" applyBorder="1" applyAlignment="1">
      <alignment/>
    </xf>
    <xf numFmtId="37" fontId="2" fillId="0" borderId="18" xfId="0" applyNumberFormat="1" applyFont="1" applyFill="1" applyBorder="1" applyAlignment="1">
      <alignment horizontal="right"/>
    </xf>
    <xf numFmtId="39" fontId="2" fillId="0" borderId="18" xfId="0" applyNumberFormat="1" applyFont="1" applyFill="1" applyBorder="1" applyAlignment="1">
      <alignment horizontal="right"/>
    </xf>
    <xf numFmtId="0" fontId="2" fillId="0" borderId="18" xfId="0" applyNumberFormat="1" applyFont="1" applyFill="1" applyBorder="1" applyAlignment="1">
      <alignment horizontal="right"/>
    </xf>
    <xf numFmtId="0" fontId="0" fillId="0" borderId="18" xfId="0" applyNumberFormat="1" applyFill="1" applyBorder="1" applyAlignment="1">
      <alignment horizontal="right"/>
    </xf>
    <xf numFmtId="49" fontId="0" fillId="38" borderId="18" xfId="0" applyNumberFormat="1" applyFill="1" applyBorder="1" applyAlignment="1">
      <alignment horizontal="right"/>
    </xf>
    <xf numFmtId="49" fontId="2" fillId="38" borderId="21" xfId="0" applyNumberFormat="1" applyFont="1" applyFill="1" applyBorder="1" applyAlignment="1">
      <alignment horizontal="right"/>
    </xf>
    <xf numFmtId="0" fontId="2" fillId="38" borderId="15" xfId="0" applyNumberFormat="1" applyFont="1" applyFill="1" applyBorder="1" applyAlignment="1">
      <alignment/>
    </xf>
    <xf numFmtId="0" fontId="2" fillId="38" borderId="16" xfId="0" applyNumberFormat="1" applyFont="1" applyFill="1" applyBorder="1" applyAlignment="1">
      <alignment horizontal="center"/>
    </xf>
    <xf numFmtId="0" fontId="2" fillId="38" borderId="17" xfId="0" applyNumberFormat="1" applyFont="1" applyFill="1" applyBorder="1" applyAlignment="1">
      <alignment horizontal="center"/>
    </xf>
    <xf numFmtId="0" fontId="2" fillId="2" borderId="22" xfId="0" applyNumberFormat="1" applyFont="1" applyFill="1" applyBorder="1" applyAlignment="1">
      <alignment/>
    </xf>
    <xf numFmtId="0" fontId="2" fillId="2" borderId="23" xfId="0" applyNumberFormat="1" applyFont="1" applyFill="1" applyBorder="1" applyAlignment="1">
      <alignment/>
    </xf>
    <xf numFmtId="0" fontId="2" fillId="2" borderId="18" xfId="0" applyNumberFormat="1" applyFont="1" applyBorder="1" applyAlignment="1">
      <alignment horizontal="left" vertical="center"/>
    </xf>
    <xf numFmtId="0" fontId="0" fillId="35" borderId="0" xfId="0" applyNumberFormat="1" applyFill="1" applyAlignment="1">
      <alignment horizontal="center"/>
    </xf>
    <xf numFmtId="0" fontId="2" fillId="2" borderId="18" xfId="0" applyNumberFormat="1" applyFont="1" applyBorder="1" applyAlignment="1">
      <alignment horizontal="left"/>
    </xf>
    <xf numFmtId="37" fontId="2" fillId="2" borderId="18" xfId="0" applyNumberFormat="1" applyFont="1" applyBorder="1" applyAlignment="1">
      <alignment horizontal="left"/>
    </xf>
    <xf numFmtId="0" fontId="8" fillId="0" borderId="18" xfId="57" applyNumberFormat="1" applyFont="1" applyBorder="1">
      <alignment/>
      <protection/>
    </xf>
    <xf numFmtId="0" fontId="3" fillId="2" borderId="22" xfId="0" applyNumberFormat="1" applyFont="1" applyBorder="1" applyAlignment="1">
      <alignment horizontal="center"/>
    </xf>
    <xf numFmtId="0" fontId="3" fillId="2" borderId="23" xfId="0" applyNumberFormat="1" applyFont="1" applyBorder="1" applyAlignment="1">
      <alignment horizontal="center"/>
    </xf>
    <xf numFmtId="0" fontId="5" fillId="34" borderId="18" xfId="0" applyNumberFormat="1" applyFont="1" applyFill="1" applyBorder="1" applyAlignment="1">
      <alignment horizontal="left" vertical="center"/>
    </xf>
    <xf numFmtId="0" fontId="4" fillId="34" borderId="18" xfId="0" applyNumberFormat="1" applyFont="1" applyFill="1" applyBorder="1" applyAlignment="1">
      <alignment horizontal="right" vertical="center"/>
    </xf>
    <xf numFmtId="0" fontId="4" fillId="34" borderId="22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L736"/>
  <sheetViews>
    <sheetView tabSelected="1" showOutlineSymbols="0" view="pageBreakPreview" zoomScaleSheetLayoutView="100" workbookViewId="0" topLeftCell="A1">
      <selection activeCell="B3" sqref="B3"/>
    </sheetView>
  </sheetViews>
  <sheetFormatPr defaultColWidth="11.4453125" defaultRowHeight="15"/>
  <cols>
    <col min="1" max="1" width="5.6640625" style="26" customWidth="1"/>
    <col min="2" max="2" width="32.3359375" style="11" customWidth="1"/>
    <col min="3" max="3" width="19.21484375" style="18" bestFit="1" customWidth="1"/>
    <col min="4" max="4" width="16.77734375" style="18" bestFit="1" customWidth="1"/>
    <col min="5" max="5" width="21.4453125" style="18" customWidth="1"/>
    <col min="6" max="6" width="18.77734375" style="18" customWidth="1"/>
    <col min="7" max="7" width="19.6640625" style="18" customWidth="1"/>
    <col min="8" max="8" width="21.4453125" style="18" customWidth="1"/>
    <col min="9" max="16384" width="11.4453125" style="11" customWidth="1"/>
  </cols>
  <sheetData>
    <row r="1" spans="1:8" s="12" customFormat="1" ht="15.75">
      <c r="A1" s="21"/>
      <c r="B1" s="30"/>
      <c r="C1" s="30" t="s">
        <v>0</v>
      </c>
      <c r="D1" s="30" t="s">
        <v>1</v>
      </c>
      <c r="E1" s="30" t="s">
        <v>2</v>
      </c>
      <c r="F1" s="30" t="s">
        <v>3</v>
      </c>
      <c r="G1" s="30" t="s">
        <v>4</v>
      </c>
      <c r="H1" s="30" t="s">
        <v>5</v>
      </c>
    </row>
    <row r="2" spans="1:8" s="12" customFormat="1" ht="15.75">
      <c r="A2" s="22"/>
      <c r="B2" s="1"/>
      <c r="C2" s="2" t="s">
        <v>6</v>
      </c>
      <c r="D2" s="3" t="s">
        <v>7</v>
      </c>
      <c r="E2" s="2" t="s">
        <v>8</v>
      </c>
      <c r="F2" s="3" t="s">
        <v>9</v>
      </c>
      <c r="G2" s="3" t="s">
        <v>9</v>
      </c>
      <c r="H2" s="3" t="s">
        <v>10</v>
      </c>
    </row>
    <row r="3" spans="1:8" s="12" customFormat="1" ht="15.75">
      <c r="A3" s="23"/>
      <c r="B3" s="4" t="s">
        <v>11</v>
      </c>
      <c r="C3" s="5" t="s">
        <v>12</v>
      </c>
      <c r="D3" s="6" t="s">
        <v>13</v>
      </c>
      <c r="E3" s="5" t="s">
        <v>14</v>
      </c>
      <c r="F3" s="6" t="s">
        <v>15</v>
      </c>
      <c r="G3" s="6" t="s">
        <v>16</v>
      </c>
      <c r="H3" s="6" t="s">
        <v>12</v>
      </c>
    </row>
    <row r="4" spans="1:8" s="13" customFormat="1" ht="15.75">
      <c r="A4" s="24"/>
      <c r="B4" s="7"/>
      <c r="C4" s="8" t="s">
        <v>17</v>
      </c>
      <c r="D4" s="9" t="s">
        <v>18</v>
      </c>
      <c r="E4" s="8" t="s">
        <v>19</v>
      </c>
      <c r="F4" s="9" t="s">
        <v>20</v>
      </c>
      <c r="G4" s="9" t="s">
        <v>21</v>
      </c>
      <c r="H4" s="9">
        <v>2018</v>
      </c>
    </row>
    <row r="5" spans="1:8" s="13" customFormat="1" ht="15.75">
      <c r="A5" s="78"/>
      <c r="B5" s="79"/>
      <c r="C5" s="80"/>
      <c r="D5" s="81"/>
      <c r="E5" s="80"/>
      <c r="F5" s="81"/>
      <c r="G5" s="81"/>
      <c r="H5" s="81"/>
    </row>
    <row r="6" spans="1:40" ht="15.75">
      <c r="A6" s="89" t="s">
        <v>22</v>
      </c>
      <c r="B6" s="90"/>
      <c r="C6" s="19"/>
      <c r="D6" s="19"/>
      <c r="E6" s="19"/>
      <c r="F6" s="19"/>
      <c r="G6" s="19"/>
      <c r="H6" s="1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40" ht="15">
      <c r="A7" s="25" t="s">
        <v>554</v>
      </c>
      <c r="B7" s="10" t="s">
        <v>23</v>
      </c>
      <c r="C7" s="20">
        <v>704301400</v>
      </c>
      <c r="D7" s="27">
        <v>93.96</v>
      </c>
      <c r="E7" s="20">
        <f>ROUND((+C7/D7*100),0)</f>
        <v>749575777</v>
      </c>
      <c r="F7" s="20">
        <v>0</v>
      </c>
      <c r="G7" s="20">
        <v>0</v>
      </c>
      <c r="H7" s="20">
        <f>+E7+G7</f>
        <v>749575777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</row>
    <row r="8" spans="1:40" s="62" customFormat="1" ht="15">
      <c r="A8" s="60" t="s">
        <v>555</v>
      </c>
      <c r="B8" s="59" t="s">
        <v>838</v>
      </c>
      <c r="C8" s="61">
        <v>2882992240</v>
      </c>
      <c r="D8" s="54">
        <v>104.54</v>
      </c>
      <c r="E8" s="61">
        <f aca="true" t="shared" si="0" ref="E8:E29">ROUND((+C8/D8*100),0)</f>
        <v>2757788636</v>
      </c>
      <c r="F8" s="61">
        <v>0</v>
      </c>
      <c r="G8" s="61">
        <v>0</v>
      </c>
      <c r="H8" s="61">
        <f aca="true" t="shared" si="1" ref="H8:H29">+E8+G8</f>
        <v>2757788636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</row>
    <row r="9" spans="1:40" ht="15">
      <c r="A9" s="25" t="s">
        <v>556</v>
      </c>
      <c r="B9" s="10" t="s">
        <v>24</v>
      </c>
      <c r="C9" s="20">
        <v>3266336200</v>
      </c>
      <c r="D9" s="27">
        <v>99.2</v>
      </c>
      <c r="E9" s="20">
        <f t="shared" si="0"/>
        <v>3292677621</v>
      </c>
      <c r="F9" s="20">
        <v>0</v>
      </c>
      <c r="G9" s="20">
        <v>0</v>
      </c>
      <c r="H9" s="20">
        <f t="shared" si="1"/>
        <v>3292677621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</row>
    <row r="10" spans="1:40" ht="15">
      <c r="A10" s="25" t="s">
        <v>557</v>
      </c>
      <c r="B10" s="10" t="s">
        <v>25</v>
      </c>
      <c r="C10" s="20">
        <v>290457400</v>
      </c>
      <c r="D10" s="27">
        <v>112.4</v>
      </c>
      <c r="E10" s="20">
        <f t="shared" si="0"/>
        <v>258414057</v>
      </c>
      <c r="F10" s="20">
        <v>0</v>
      </c>
      <c r="G10" s="20">
        <v>0</v>
      </c>
      <c r="H10" s="20">
        <f t="shared" si="1"/>
        <v>258414057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</row>
    <row r="11" spans="1:40" ht="15">
      <c r="A11" s="25" t="s">
        <v>558</v>
      </c>
      <c r="B11" s="10" t="s">
        <v>26</v>
      </c>
      <c r="C11" s="20">
        <v>638019550</v>
      </c>
      <c r="D11" s="27">
        <v>111.4</v>
      </c>
      <c r="E11" s="20">
        <f t="shared" si="0"/>
        <v>572728501</v>
      </c>
      <c r="F11" s="20">
        <v>0</v>
      </c>
      <c r="G11" s="20">
        <v>902353</v>
      </c>
      <c r="H11" s="20">
        <f t="shared" si="1"/>
        <v>573630854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</row>
    <row r="12" spans="1:40" ht="15">
      <c r="A12" s="25" t="s">
        <v>559</v>
      </c>
      <c r="B12" s="10" t="s">
        <v>27</v>
      </c>
      <c r="C12" s="20">
        <v>50995800</v>
      </c>
      <c r="D12" s="27">
        <v>98.97</v>
      </c>
      <c r="E12" s="20">
        <f t="shared" si="0"/>
        <v>51526523</v>
      </c>
      <c r="F12" s="20">
        <v>0</v>
      </c>
      <c r="G12" s="20">
        <v>0</v>
      </c>
      <c r="H12" s="20">
        <f t="shared" si="1"/>
        <v>51526523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</row>
    <row r="13" spans="1:40" ht="15">
      <c r="A13" s="25" t="s">
        <v>560</v>
      </c>
      <c r="B13" s="10" t="s">
        <v>28</v>
      </c>
      <c r="C13" s="20">
        <v>197867300</v>
      </c>
      <c r="D13" s="27">
        <v>91.79</v>
      </c>
      <c r="E13" s="20">
        <f t="shared" si="0"/>
        <v>215565203</v>
      </c>
      <c r="F13" s="20">
        <v>0</v>
      </c>
      <c r="G13" s="20">
        <v>0</v>
      </c>
      <c r="H13" s="20">
        <f t="shared" si="1"/>
        <v>215565203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</row>
    <row r="14" spans="1:40" ht="15">
      <c r="A14" s="25" t="s">
        <v>561</v>
      </c>
      <c r="B14" s="10" t="s">
        <v>29</v>
      </c>
      <c r="C14" s="20">
        <v>4059719050</v>
      </c>
      <c r="D14" s="27">
        <v>99.71</v>
      </c>
      <c r="E14" s="20">
        <f t="shared" si="0"/>
        <v>4071526477</v>
      </c>
      <c r="F14" s="20">
        <v>0</v>
      </c>
      <c r="G14" s="20">
        <v>8661779</v>
      </c>
      <c r="H14" s="20">
        <f t="shared" si="1"/>
        <v>4080188256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</row>
    <row r="15" spans="1:8" ht="15">
      <c r="A15" s="25" t="s">
        <v>562</v>
      </c>
      <c r="B15" s="10" t="s">
        <v>30</v>
      </c>
      <c r="C15" s="20">
        <v>153716800</v>
      </c>
      <c r="D15" s="27">
        <v>90.99</v>
      </c>
      <c r="E15" s="20">
        <f t="shared" si="0"/>
        <v>168938125</v>
      </c>
      <c r="F15" s="20">
        <v>0</v>
      </c>
      <c r="G15" s="20">
        <v>398273</v>
      </c>
      <c r="H15" s="20">
        <f t="shared" si="1"/>
        <v>169336398</v>
      </c>
    </row>
    <row r="16" spans="1:8" ht="15">
      <c r="A16" s="25" t="s">
        <v>563</v>
      </c>
      <c r="B16" s="10" t="s">
        <v>31</v>
      </c>
      <c r="C16" s="20">
        <v>173365600</v>
      </c>
      <c r="D16" s="27">
        <v>102.16</v>
      </c>
      <c r="E16" s="20">
        <f t="shared" si="0"/>
        <v>169700078</v>
      </c>
      <c r="F16" s="20">
        <v>0</v>
      </c>
      <c r="G16" s="20">
        <v>0</v>
      </c>
      <c r="H16" s="20">
        <f t="shared" si="1"/>
        <v>169700078</v>
      </c>
    </row>
    <row r="17" spans="1:8" ht="15">
      <c r="A17" s="25" t="s">
        <v>564</v>
      </c>
      <c r="B17" s="10" t="s">
        <v>32</v>
      </c>
      <c r="C17" s="20">
        <v>2694105600</v>
      </c>
      <c r="D17" s="27">
        <v>98.8</v>
      </c>
      <c r="E17" s="20">
        <f t="shared" si="0"/>
        <v>2726827530</v>
      </c>
      <c r="F17" s="20">
        <v>0</v>
      </c>
      <c r="G17" s="20">
        <v>0</v>
      </c>
      <c r="H17" s="20">
        <f t="shared" si="1"/>
        <v>2726827530</v>
      </c>
    </row>
    <row r="18" spans="1:8" ht="15">
      <c r="A18" s="25" t="s">
        <v>565</v>
      </c>
      <c r="B18" s="10" t="s">
        <v>33</v>
      </c>
      <c r="C18" s="20">
        <v>2086489363</v>
      </c>
      <c r="D18" s="27">
        <v>90.66</v>
      </c>
      <c r="E18" s="20">
        <f t="shared" si="0"/>
        <v>2301444257</v>
      </c>
      <c r="F18" s="20">
        <v>0</v>
      </c>
      <c r="G18" s="20">
        <v>7859274</v>
      </c>
      <c r="H18" s="20">
        <f t="shared" si="1"/>
        <v>2309303531</v>
      </c>
    </row>
    <row r="19" spans="1:8" ht="15">
      <c r="A19" s="25" t="s">
        <v>566</v>
      </c>
      <c r="B19" s="10" t="s">
        <v>34</v>
      </c>
      <c r="C19" s="20">
        <v>1363406500</v>
      </c>
      <c r="D19" s="27">
        <v>95.16</v>
      </c>
      <c r="E19" s="20">
        <f t="shared" si="0"/>
        <v>1432751681</v>
      </c>
      <c r="F19" s="20">
        <v>0</v>
      </c>
      <c r="G19" s="20">
        <v>0</v>
      </c>
      <c r="H19" s="20">
        <f t="shared" si="1"/>
        <v>1432751681</v>
      </c>
    </row>
    <row r="20" spans="1:8" ht="15">
      <c r="A20" s="25" t="s">
        <v>567</v>
      </c>
      <c r="B20" s="10" t="s">
        <v>35</v>
      </c>
      <c r="C20" s="20">
        <v>949695300</v>
      </c>
      <c r="D20" s="27">
        <v>105.96</v>
      </c>
      <c r="E20" s="20">
        <f t="shared" si="0"/>
        <v>896277180</v>
      </c>
      <c r="F20" s="20">
        <v>0</v>
      </c>
      <c r="G20" s="20">
        <v>0</v>
      </c>
      <c r="H20" s="20">
        <f t="shared" si="1"/>
        <v>896277180</v>
      </c>
    </row>
    <row r="21" spans="1:8" ht="15">
      <c r="A21" s="25" t="s">
        <v>568</v>
      </c>
      <c r="B21" s="10" t="s">
        <v>36</v>
      </c>
      <c r="C21" s="20">
        <v>1828756800</v>
      </c>
      <c r="D21" s="27">
        <v>92.84</v>
      </c>
      <c r="E21" s="20">
        <f t="shared" si="0"/>
        <v>1969794054</v>
      </c>
      <c r="F21" s="20">
        <v>0</v>
      </c>
      <c r="G21" s="20">
        <v>0</v>
      </c>
      <c r="H21" s="20">
        <f t="shared" si="1"/>
        <v>1969794054</v>
      </c>
    </row>
    <row r="22" spans="1:8" ht="15">
      <c r="A22" s="25" t="s">
        <v>569</v>
      </c>
      <c r="B22" s="10" t="s">
        <v>37</v>
      </c>
      <c r="C22" s="20">
        <v>3675057900</v>
      </c>
      <c r="D22" s="27">
        <v>89.58</v>
      </c>
      <c r="E22" s="20">
        <f t="shared" si="0"/>
        <v>4102542867</v>
      </c>
      <c r="F22" s="20">
        <v>0</v>
      </c>
      <c r="G22" s="20">
        <v>0</v>
      </c>
      <c r="H22" s="20">
        <f t="shared" si="1"/>
        <v>4102542867</v>
      </c>
    </row>
    <row r="23" spans="1:8" ht="15">
      <c r="A23" s="25" t="s">
        <v>570</v>
      </c>
      <c r="B23" s="10" t="s">
        <v>38</v>
      </c>
      <c r="C23" s="20">
        <v>292476800</v>
      </c>
      <c r="D23" s="27">
        <v>61.9</v>
      </c>
      <c r="E23" s="20">
        <f t="shared" si="0"/>
        <v>472498869</v>
      </c>
      <c r="F23" s="20">
        <v>0</v>
      </c>
      <c r="G23" s="20">
        <v>0</v>
      </c>
      <c r="H23" s="20">
        <f t="shared" si="1"/>
        <v>472498869</v>
      </c>
    </row>
    <row r="24" spans="1:8" ht="15">
      <c r="A24" s="25" t="s">
        <v>571</v>
      </c>
      <c r="B24" s="10" t="s">
        <v>39</v>
      </c>
      <c r="C24" s="20">
        <v>891767560</v>
      </c>
      <c r="D24" s="27">
        <v>97.35</v>
      </c>
      <c r="E24" s="20">
        <f t="shared" si="0"/>
        <v>916042691</v>
      </c>
      <c r="F24" s="20">
        <v>0</v>
      </c>
      <c r="G24" s="20">
        <v>0</v>
      </c>
      <c r="H24" s="20">
        <f t="shared" si="1"/>
        <v>916042691</v>
      </c>
    </row>
    <row r="25" spans="1:8" ht="15">
      <c r="A25" s="25" t="s">
        <v>572</v>
      </c>
      <c r="B25" s="10" t="s">
        <v>40</v>
      </c>
      <c r="C25" s="20">
        <v>775246000</v>
      </c>
      <c r="D25" s="27">
        <v>104.76</v>
      </c>
      <c r="E25" s="20">
        <f t="shared" si="0"/>
        <v>740021000</v>
      </c>
      <c r="F25" s="20">
        <v>0</v>
      </c>
      <c r="G25" s="20">
        <v>0</v>
      </c>
      <c r="H25" s="20">
        <f t="shared" si="1"/>
        <v>740021000</v>
      </c>
    </row>
    <row r="26" spans="1:8" ht="15">
      <c r="A26" s="25" t="s">
        <v>573</v>
      </c>
      <c r="B26" s="10" t="s">
        <v>41</v>
      </c>
      <c r="C26" s="20">
        <v>115174700</v>
      </c>
      <c r="D26" s="27">
        <v>95.13</v>
      </c>
      <c r="E26" s="20">
        <f t="shared" si="0"/>
        <v>121070850</v>
      </c>
      <c r="F26" s="20">
        <v>0</v>
      </c>
      <c r="G26" s="20">
        <v>0</v>
      </c>
      <c r="H26" s="20">
        <f t="shared" si="1"/>
        <v>121070850</v>
      </c>
    </row>
    <row r="27" spans="1:8" ht="15">
      <c r="A27" s="25" t="s">
        <v>574</v>
      </c>
      <c r="B27" s="10" t="s">
        <v>42</v>
      </c>
      <c r="C27" s="20">
        <v>1146862227</v>
      </c>
      <c r="D27" s="27">
        <v>101.09</v>
      </c>
      <c r="E27" s="20">
        <f t="shared" si="0"/>
        <v>1134496218</v>
      </c>
      <c r="F27" s="20">
        <v>0</v>
      </c>
      <c r="G27" s="20">
        <v>0</v>
      </c>
      <c r="H27" s="20">
        <f t="shared" si="1"/>
        <v>1134496218</v>
      </c>
    </row>
    <row r="28" spans="1:8" ht="15">
      <c r="A28" s="25" t="s">
        <v>575</v>
      </c>
      <c r="B28" s="10" t="s">
        <v>43</v>
      </c>
      <c r="C28" s="20">
        <v>2021949500</v>
      </c>
      <c r="D28" s="27">
        <v>91.78</v>
      </c>
      <c r="E28" s="20">
        <f t="shared" si="0"/>
        <v>2203039333</v>
      </c>
      <c r="F28" s="20">
        <v>0</v>
      </c>
      <c r="G28" s="20">
        <v>0</v>
      </c>
      <c r="H28" s="20">
        <f t="shared" si="1"/>
        <v>2203039333</v>
      </c>
    </row>
    <row r="29" spans="1:8" ht="15">
      <c r="A29" s="25" t="s">
        <v>576</v>
      </c>
      <c r="B29" s="10" t="s">
        <v>44</v>
      </c>
      <c r="C29" s="20">
        <v>162282300</v>
      </c>
      <c r="D29" s="27">
        <v>92.7</v>
      </c>
      <c r="E29" s="20">
        <f t="shared" si="0"/>
        <v>175061812</v>
      </c>
      <c r="F29" s="20">
        <v>0</v>
      </c>
      <c r="G29" s="20">
        <v>435490</v>
      </c>
      <c r="H29" s="20">
        <f t="shared" si="1"/>
        <v>175497302</v>
      </c>
    </row>
    <row r="30" spans="1:8" s="14" customFormat="1" ht="15">
      <c r="A30" s="31"/>
      <c r="B30" s="32"/>
      <c r="C30" s="33"/>
      <c r="D30" s="52"/>
      <c r="E30" s="33"/>
      <c r="F30" s="33"/>
      <c r="G30" s="33"/>
      <c r="H30" s="33"/>
    </row>
    <row r="31" spans="1:8" s="13" customFormat="1" ht="15.75">
      <c r="A31" s="82"/>
      <c r="B31" s="83" t="s">
        <v>22</v>
      </c>
      <c r="C31" s="34">
        <f>SUM(C7:C29)</f>
        <v>30421041890</v>
      </c>
      <c r="D31" s="35">
        <f>((+C31/E31)*100)</f>
        <v>96.57378777347589</v>
      </c>
      <c r="E31" s="34">
        <f>SUM(E7:E29)</f>
        <v>31500309340</v>
      </c>
      <c r="F31" s="34">
        <f>SUM(F7:F29)</f>
        <v>0</v>
      </c>
      <c r="G31" s="34">
        <f>SUM(G7:G29)</f>
        <v>18257169</v>
      </c>
      <c r="H31" s="34">
        <f>SUM(H7:H29)</f>
        <v>31518566509</v>
      </c>
    </row>
    <row r="32" spans="1:8" s="14" customFormat="1" ht="15">
      <c r="A32" s="31"/>
      <c r="B32" s="32" t="s">
        <v>45</v>
      </c>
      <c r="C32" s="33"/>
      <c r="D32" s="33"/>
      <c r="E32" s="33"/>
      <c r="F32" s="33"/>
      <c r="G32" s="33"/>
      <c r="H32" s="33"/>
    </row>
    <row r="33" spans="1:8" s="14" customFormat="1" ht="9" customHeight="1">
      <c r="A33" s="77"/>
      <c r="B33" s="37"/>
      <c r="C33" s="38"/>
      <c r="D33" s="38"/>
      <c r="E33" s="38"/>
      <c r="F33" s="38"/>
      <c r="G33" s="38"/>
      <c r="H33" s="38"/>
    </row>
    <row r="34" spans="1:22" ht="15.75">
      <c r="A34" s="25"/>
      <c r="B34" s="39" t="s">
        <v>46</v>
      </c>
      <c r="C34" s="19"/>
      <c r="D34" s="27"/>
      <c r="E34" s="19"/>
      <c r="F34" s="19"/>
      <c r="G34" s="19"/>
      <c r="H34" s="19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</row>
    <row r="35" spans="1:22" ht="15">
      <c r="A35" s="25" t="s">
        <v>577</v>
      </c>
      <c r="B35" s="10" t="s">
        <v>47</v>
      </c>
      <c r="C35" s="20">
        <v>1689923800</v>
      </c>
      <c r="D35" s="27">
        <v>95.34</v>
      </c>
      <c r="E35" s="20">
        <f aca="true" t="shared" si="2" ref="E35:E98">ROUND((+C35/D35*100),0)</f>
        <v>1772523390</v>
      </c>
      <c r="F35" s="20">
        <v>0</v>
      </c>
      <c r="G35" s="20">
        <v>100000</v>
      </c>
      <c r="H35" s="20">
        <f aca="true" t="shared" si="3" ref="H35:H98">+E35+G35</f>
        <v>1772623390</v>
      </c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:22" ht="15">
      <c r="A36" s="25" t="s">
        <v>578</v>
      </c>
      <c r="B36" s="10" t="s">
        <v>48</v>
      </c>
      <c r="C36" s="20">
        <v>1980990900</v>
      </c>
      <c r="D36" s="27">
        <v>89.31</v>
      </c>
      <c r="E36" s="20">
        <f t="shared" si="2"/>
        <v>2218106483</v>
      </c>
      <c r="F36" s="20">
        <v>0</v>
      </c>
      <c r="G36" s="20">
        <v>0</v>
      </c>
      <c r="H36" s="20">
        <f t="shared" si="3"/>
        <v>2218106483</v>
      </c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</row>
    <row r="37" spans="1:22" ht="15">
      <c r="A37" s="25" t="s">
        <v>579</v>
      </c>
      <c r="B37" s="10" t="s">
        <v>49</v>
      </c>
      <c r="C37" s="20">
        <v>2669606700</v>
      </c>
      <c r="D37" s="27">
        <v>87.73</v>
      </c>
      <c r="E37" s="20">
        <f t="shared" si="2"/>
        <v>3042980394</v>
      </c>
      <c r="F37" s="20">
        <v>0</v>
      </c>
      <c r="G37" s="20">
        <v>96840</v>
      </c>
      <c r="H37" s="20">
        <f t="shared" si="3"/>
        <v>3043077234</v>
      </c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</row>
    <row r="38" spans="1:22" ht="15">
      <c r="A38" s="25" t="s">
        <v>580</v>
      </c>
      <c r="B38" s="10" t="s">
        <v>50</v>
      </c>
      <c r="C38" s="20">
        <v>638018600</v>
      </c>
      <c r="D38" s="27">
        <v>81.41</v>
      </c>
      <c r="E38" s="20">
        <f t="shared" si="2"/>
        <v>783710355</v>
      </c>
      <c r="F38" s="20">
        <v>0</v>
      </c>
      <c r="G38" s="20">
        <v>0</v>
      </c>
      <c r="H38" s="20">
        <f t="shared" si="3"/>
        <v>783710355</v>
      </c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</row>
    <row r="39" spans="1:29" s="62" customFormat="1" ht="15">
      <c r="A39" s="60" t="s">
        <v>581</v>
      </c>
      <c r="B39" s="59" t="s">
        <v>843</v>
      </c>
      <c r="C39" s="61">
        <v>2310047500</v>
      </c>
      <c r="D39" s="54">
        <v>101.02</v>
      </c>
      <c r="E39" s="61">
        <f t="shared" si="2"/>
        <v>2286722926</v>
      </c>
      <c r="F39" s="61">
        <v>0</v>
      </c>
      <c r="G39" s="61">
        <v>3837014</v>
      </c>
      <c r="H39" s="61">
        <f t="shared" si="3"/>
        <v>2290559940</v>
      </c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</row>
    <row r="40" spans="1:29" ht="15">
      <c r="A40" s="25" t="s">
        <v>582</v>
      </c>
      <c r="B40" s="10" t="s">
        <v>51</v>
      </c>
      <c r="C40" s="20">
        <v>2814549700</v>
      </c>
      <c r="D40" s="27">
        <v>85.17</v>
      </c>
      <c r="E40" s="20">
        <f t="shared" si="2"/>
        <v>3304625690</v>
      </c>
      <c r="F40" s="20">
        <v>0</v>
      </c>
      <c r="G40" s="20">
        <v>5796670</v>
      </c>
      <c r="H40" s="20">
        <f t="shared" si="3"/>
        <v>3310422360</v>
      </c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</row>
    <row r="41" spans="1:22" ht="15">
      <c r="A41" s="25" t="s">
        <v>583</v>
      </c>
      <c r="B41" s="10" t="s">
        <v>52</v>
      </c>
      <c r="C41" s="20">
        <v>2166679100</v>
      </c>
      <c r="D41" s="27">
        <v>97.95</v>
      </c>
      <c r="E41" s="20">
        <f t="shared" si="2"/>
        <v>2212025625</v>
      </c>
      <c r="F41" s="20">
        <v>0</v>
      </c>
      <c r="G41" s="20">
        <v>100000</v>
      </c>
      <c r="H41" s="20">
        <f t="shared" si="3"/>
        <v>2212125625</v>
      </c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</row>
    <row r="42" spans="1:22" ht="15">
      <c r="A42" s="25" t="s">
        <v>584</v>
      </c>
      <c r="B42" s="10" t="s">
        <v>53</v>
      </c>
      <c r="C42" s="20">
        <v>2108280700</v>
      </c>
      <c r="D42" s="27">
        <v>90.04</v>
      </c>
      <c r="E42" s="20">
        <f t="shared" si="2"/>
        <v>2341493447</v>
      </c>
      <c r="F42" s="20">
        <v>0</v>
      </c>
      <c r="G42" s="20">
        <v>0</v>
      </c>
      <c r="H42" s="20">
        <f t="shared" si="3"/>
        <v>2341493447</v>
      </c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</row>
    <row r="43" spans="1:22" ht="15">
      <c r="A43" s="25" t="s">
        <v>585</v>
      </c>
      <c r="B43" s="10" t="s">
        <v>54</v>
      </c>
      <c r="C43" s="20">
        <v>1333322200</v>
      </c>
      <c r="D43" s="27">
        <v>82.2</v>
      </c>
      <c r="E43" s="20">
        <f t="shared" si="2"/>
        <v>1622046472</v>
      </c>
      <c r="F43" s="20">
        <v>0</v>
      </c>
      <c r="G43" s="20">
        <v>83130</v>
      </c>
      <c r="H43" s="20">
        <f t="shared" si="3"/>
        <v>1622129602</v>
      </c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</row>
    <row r="44" spans="1:22" ht="15">
      <c r="A44" s="25" t="s">
        <v>586</v>
      </c>
      <c r="B44" s="10" t="s">
        <v>55</v>
      </c>
      <c r="C44" s="20">
        <v>1688924840</v>
      </c>
      <c r="D44" s="27">
        <v>81.7</v>
      </c>
      <c r="E44" s="20">
        <f t="shared" si="2"/>
        <v>2067227466</v>
      </c>
      <c r="F44" s="20">
        <v>0</v>
      </c>
      <c r="G44" s="20">
        <v>0</v>
      </c>
      <c r="H44" s="20">
        <f t="shared" si="3"/>
        <v>2067227466</v>
      </c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</row>
    <row r="45" spans="1:22" ht="15">
      <c r="A45" s="25" t="s">
        <v>587</v>
      </c>
      <c r="B45" s="10" t="s">
        <v>56</v>
      </c>
      <c r="C45" s="20">
        <v>2075093300</v>
      </c>
      <c r="D45" s="27">
        <v>90.23</v>
      </c>
      <c r="E45" s="20">
        <f t="shared" si="2"/>
        <v>2299782002</v>
      </c>
      <c r="F45" s="20">
        <v>0</v>
      </c>
      <c r="G45" s="20">
        <v>90</v>
      </c>
      <c r="H45" s="20">
        <f t="shared" si="3"/>
        <v>2299782092</v>
      </c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</row>
    <row r="46" spans="1:22" ht="15">
      <c r="A46" s="25" t="s">
        <v>588</v>
      </c>
      <c r="B46" s="10" t="s">
        <v>57</v>
      </c>
      <c r="C46" s="20">
        <v>2090354000</v>
      </c>
      <c r="D46" s="27">
        <v>90.78</v>
      </c>
      <c r="E46" s="20">
        <f t="shared" si="2"/>
        <v>2302659176</v>
      </c>
      <c r="F46" s="20">
        <v>0</v>
      </c>
      <c r="G46" s="20">
        <v>4657962</v>
      </c>
      <c r="H46" s="20">
        <f t="shared" si="3"/>
        <v>2307317138</v>
      </c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</row>
    <row r="47" spans="1:22" ht="15">
      <c r="A47" s="25" t="s">
        <v>589</v>
      </c>
      <c r="B47" s="10" t="s">
        <v>58</v>
      </c>
      <c r="C47" s="20">
        <v>2947968600</v>
      </c>
      <c r="D47" s="27">
        <v>72.55</v>
      </c>
      <c r="E47" s="20">
        <f t="shared" si="2"/>
        <v>4063361268</v>
      </c>
      <c r="F47" s="20">
        <v>0</v>
      </c>
      <c r="G47" s="20">
        <v>1458659</v>
      </c>
      <c r="H47" s="20">
        <f t="shared" si="3"/>
        <v>4064819927</v>
      </c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</row>
    <row r="48" spans="1:22" ht="15">
      <c r="A48" s="25" t="s">
        <v>590</v>
      </c>
      <c r="B48" s="10" t="s">
        <v>59</v>
      </c>
      <c r="C48" s="20">
        <v>1202626200</v>
      </c>
      <c r="D48" s="27">
        <v>91.73</v>
      </c>
      <c r="E48" s="20">
        <f t="shared" si="2"/>
        <v>1311050038</v>
      </c>
      <c r="F48" s="20">
        <v>0</v>
      </c>
      <c r="G48" s="20">
        <v>815009</v>
      </c>
      <c r="H48" s="20">
        <f t="shared" si="3"/>
        <v>1311865047</v>
      </c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</row>
    <row r="49" spans="1:22" ht="15">
      <c r="A49" s="25" t="s">
        <v>591</v>
      </c>
      <c r="B49" s="10" t="s">
        <v>60</v>
      </c>
      <c r="C49" s="20">
        <v>4435823100</v>
      </c>
      <c r="D49" s="27">
        <v>88.06</v>
      </c>
      <c r="E49" s="20">
        <f t="shared" si="2"/>
        <v>5037273563</v>
      </c>
      <c r="F49" s="20">
        <v>0</v>
      </c>
      <c r="G49" s="20">
        <v>0</v>
      </c>
      <c r="H49" s="20">
        <f t="shared" si="3"/>
        <v>5037273563</v>
      </c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</row>
    <row r="50" spans="1:22" ht="15">
      <c r="A50" s="25" t="s">
        <v>592</v>
      </c>
      <c r="B50" s="10" t="s">
        <v>61</v>
      </c>
      <c r="C50" s="20">
        <v>3399166000</v>
      </c>
      <c r="D50" s="27">
        <v>94.75</v>
      </c>
      <c r="E50" s="20">
        <f t="shared" si="2"/>
        <v>3587510290</v>
      </c>
      <c r="F50" s="20">
        <v>0</v>
      </c>
      <c r="G50" s="20">
        <v>1358332</v>
      </c>
      <c r="H50" s="20">
        <f t="shared" si="3"/>
        <v>3588868622</v>
      </c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</row>
    <row r="51" spans="1:22" ht="15">
      <c r="A51" s="25" t="s">
        <v>593</v>
      </c>
      <c r="B51" s="10" t="s">
        <v>62</v>
      </c>
      <c r="C51" s="20">
        <v>4211609900</v>
      </c>
      <c r="D51" s="27">
        <v>82.67</v>
      </c>
      <c r="E51" s="20">
        <f t="shared" si="2"/>
        <v>5094483972</v>
      </c>
      <c r="F51" s="20">
        <v>0</v>
      </c>
      <c r="G51" s="20">
        <v>840</v>
      </c>
      <c r="H51" s="20">
        <f t="shared" si="3"/>
        <v>5094484812</v>
      </c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8" ht="15">
      <c r="A52" s="25" t="s">
        <v>594</v>
      </c>
      <c r="B52" s="10" t="s">
        <v>63</v>
      </c>
      <c r="C52" s="20">
        <v>1034147116</v>
      </c>
      <c r="D52" s="27">
        <v>75.66</v>
      </c>
      <c r="E52" s="20">
        <f t="shared" si="2"/>
        <v>1366834676</v>
      </c>
      <c r="F52" s="20">
        <v>0</v>
      </c>
      <c r="G52" s="20">
        <v>989151</v>
      </c>
      <c r="H52" s="20">
        <f t="shared" si="3"/>
        <v>1367823827</v>
      </c>
    </row>
    <row r="53" spans="1:8" ht="15">
      <c r="A53" s="25" t="s">
        <v>595</v>
      </c>
      <c r="B53" s="10" t="s">
        <v>64</v>
      </c>
      <c r="C53" s="20">
        <v>6513112620</v>
      </c>
      <c r="D53" s="27">
        <v>91.09</v>
      </c>
      <c r="E53" s="20">
        <f t="shared" si="2"/>
        <v>7150194994</v>
      </c>
      <c r="F53" s="20">
        <v>0</v>
      </c>
      <c r="G53" s="20">
        <v>8260598</v>
      </c>
      <c r="H53" s="20">
        <f t="shared" si="3"/>
        <v>7158455592</v>
      </c>
    </row>
    <row r="54" spans="1:8" ht="15">
      <c r="A54" s="25" t="s">
        <v>596</v>
      </c>
      <c r="B54" s="10" t="s">
        <v>65</v>
      </c>
      <c r="C54" s="20">
        <v>4215917500</v>
      </c>
      <c r="D54" s="27">
        <v>95.15</v>
      </c>
      <c r="E54" s="20">
        <f t="shared" si="2"/>
        <v>4430811876</v>
      </c>
      <c r="F54" s="20">
        <v>0</v>
      </c>
      <c r="G54" s="20">
        <v>0</v>
      </c>
      <c r="H54" s="20">
        <f t="shared" si="3"/>
        <v>4430811876</v>
      </c>
    </row>
    <row r="55" spans="1:8" ht="15">
      <c r="A55" s="25" t="s">
        <v>597</v>
      </c>
      <c r="B55" s="10" t="s">
        <v>66</v>
      </c>
      <c r="C55" s="20">
        <v>2121759100</v>
      </c>
      <c r="D55" s="27">
        <v>84.46</v>
      </c>
      <c r="E55" s="20">
        <f t="shared" si="2"/>
        <v>2512146697</v>
      </c>
      <c r="F55" s="20">
        <v>0</v>
      </c>
      <c r="G55" s="20">
        <v>0</v>
      </c>
      <c r="H55" s="20">
        <f t="shared" si="3"/>
        <v>2512146697</v>
      </c>
    </row>
    <row r="56" spans="1:8" ht="15">
      <c r="A56" s="25" t="s">
        <v>598</v>
      </c>
      <c r="B56" s="10" t="s">
        <v>67</v>
      </c>
      <c r="C56" s="20">
        <v>2370626300</v>
      </c>
      <c r="D56" s="27">
        <v>89.61</v>
      </c>
      <c r="E56" s="20">
        <f t="shared" si="2"/>
        <v>2645493025</v>
      </c>
      <c r="F56" s="20">
        <v>0</v>
      </c>
      <c r="G56" s="20">
        <v>938</v>
      </c>
      <c r="H56" s="20">
        <f t="shared" si="3"/>
        <v>2645493963</v>
      </c>
    </row>
    <row r="57" spans="1:8" ht="15">
      <c r="A57" s="25" t="s">
        <v>599</v>
      </c>
      <c r="B57" s="10" t="s">
        <v>68</v>
      </c>
      <c r="C57" s="20">
        <v>5387771700</v>
      </c>
      <c r="D57" s="27">
        <v>91.98</v>
      </c>
      <c r="E57" s="20">
        <f t="shared" si="2"/>
        <v>5857546967</v>
      </c>
      <c r="F57" s="20">
        <v>0</v>
      </c>
      <c r="G57" s="20">
        <v>0</v>
      </c>
      <c r="H57" s="20">
        <f t="shared" si="3"/>
        <v>5857546967</v>
      </c>
    </row>
    <row r="58" spans="1:8" ht="15">
      <c r="A58" s="25" t="s">
        <v>600</v>
      </c>
      <c r="B58" s="10" t="s">
        <v>69</v>
      </c>
      <c r="C58" s="20">
        <v>896194900</v>
      </c>
      <c r="D58" s="27">
        <v>90.18</v>
      </c>
      <c r="E58" s="20">
        <f t="shared" si="2"/>
        <v>993784542</v>
      </c>
      <c r="F58" s="20">
        <v>0</v>
      </c>
      <c r="G58" s="20">
        <v>0</v>
      </c>
      <c r="H58" s="20">
        <f t="shared" si="3"/>
        <v>993784542</v>
      </c>
    </row>
    <row r="59" spans="1:8" ht="15">
      <c r="A59" s="25" t="s">
        <v>601</v>
      </c>
      <c r="B59" s="10" t="s">
        <v>70</v>
      </c>
      <c r="C59" s="20">
        <v>1717252000</v>
      </c>
      <c r="D59" s="27">
        <v>94.51</v>
      </c>
      <c r="E59" s="20">
        <f t="shared" si="2"/>
        <v>1817005608</v>
      </c>
      <c r="F59" s="20">
        <v>0</v>
      </c>
      <c r="G59" s="20">
        <v>1142708</v>
      </c>
      <c r="H59" s="20">
        <f t="shared" si="3"/>
        <v>1818148316</v>
      </c>
    </row>
    <row r="60" spans="1:8" ht="15">
      <c r="A60" s="25" t="s">
        <v>602</v>
      </c>
      <c r="B60" s="10" t="s">
        <v>71</v>
      </c>
      <c r="C60" s="20">
        <v>802690900</v>
      </c>
      <c r="D60" s="27">
        <v>86.3</v>
      </c>
      <c r="E60" s="20">
        <f t="shared" si="2"/>
        <v>930116918</v>
      </c>
      <c r="F60" s="20">
        <v>0</v>
      </c>
      <c r="G60" s="20">
        <v>584214</v>
      </c>
      <c r="H60" s="20">
        <f t="shared" si="3"/>
        <v>930701132</v>
      </c>
    </row>
    <row r="61" spans="1:8" ht="15">
      <c r="A61" s="25" t="s">
        <v>603</v>
      </c>
      <c r="B61" s="10" t="s">
        <v>72</v>
      </c>
      <c r="C61" s="20">
        <v>1679793200</v>
      </c>
      <c r="D61" s="27">
        <v>90.08</v>
      </c>
      <c r="E61" s="20">
        <f t="shared" si="2"/>
        <v>1864779307</v>
      </c>
      <c r="F61" s="20">
        <v>0</v>
      </c>
      <c r="G61" s="20">
        <v>5873363</v>
      </c>
      <c r="H61" s="20">
        <f t="shared" si="3"/>
        <v>1870652670</v>
      </c>
    </row>
    <row r="62" spans="1:8" ht="15">
      <c r="A62" s="25" t="s">
        <v>604</v>
      </c>
      <c r="B62" s="10" t="s">
        <v>73</v>
      </c>
      <c r="C62" s="20">
        <v>1161450700</v>
      </c>
      <c r="D62" s="27">
        <v>88.71</v>
      </c>
      <c r="E62" s="20">
        <f t="shared" si="2"/>
        <v>1309266937</v>
      </c>
      <c r="F62" s="20">
        <v>0</v>
      </c>
      <c r="G62" s="20">
        <v>100</v>
      </c>
      <c r="H62" s="20">
        <f t="shared" si="3"/>
        <v>1309267037</v>
      </c>
    </row>
    <row r="63" spans="1:8" ht="15">
      <c r="A63" s="25" t="s">
        <v>605</v>
      </c>
      <c r="B63" s="10" t="s">
        <v>74</v>
      </c>
      <c r="C63" s="20">
        <v>1227137800</v>
      </c>
      <c r="D63" s="27">
        <v>85.95</v>
      </c>
      <c r="E63" s="20">
        <f t="shared" si="2"/>
        <v>1427734497</v>
      </c>
      <c r="F63" s="20">
        <v>0</v>
      </c>
      <c r="G63" s="20">
        <v>797016</v>
      </c>
      <c r="H63" s="20">
        <f t="shared" si="3"/>
        <v>1428531513</v>
      </c>
    </row>
    <row r="64" spans="1:8" ht="15">
      <c r="A64" s="25" t="s">
        <v>606</v>
      </c>
      <c r="B64" s="10" t="s">
        <v>75</v>
      </c>
      <c r="C64" s="20">
        <v>1026030600</v>
      </c>
      <c r="D64" s="27">
        <v>93.39</v>
      </c>
      <c r="E64" s="20">
        <f t="shared" si="2"/>
        <v>1098651462</v>
      </c>
      <c r="F64" s="20">
        <v>0</v>
      </c>
      <c r="G64" s="20">
        <v>98530</v>
      </c>
      <c r="H64" s="20">
        <f t="shared" si="3"/>
        <v>1098749992</v>
      </c>
    </row>
    <row r="65" spans="1:8" ht="15">
      <c r="A65" s="25" t="s">
        <v>607</v>
      </c>
      <c r="B65" s="10" t="s">
        <v>76</v>
      </c>
      <c r="C65" s="20">
        <v>1940471300</v>
      </c>
      <c r="D65" s="27">
        <v>79.12</v>
      </c>
      <c r="E65" s="20">
        <f t="shared" si="2"/>
        <v>2452567366</v>
      </c>
      <c r="F65" s="20">
        <v>0</v>
      </c>
      <c r="G65" s="20">
        <v>93700</v>
      </c>
      <c r="H65" s="20">
        <f t="shared" si="3"/>
        <v>2452661066</v>
      </c>
    </row>
    <row r="66" spans="1:8" ht="15">
      <c r="A66" s="25" t="s">
        <v>608</v>
      </c>
      <c r="B66" s="10" t="s">
        <v>77</v>
      </c>
      <c r="C66" s="20">
        <v>2662312600</v>
      </c>
      <c r="D66" s="27">
        <v>82.42</v>
      </c>
      <c r="E66" s="20">
        <f t="shared" si="2"/>
        <v>3230177869</v>
      </c>
      <c r="F66" s="20">
        <v>0</v>
      </c>
      <c r="G66" s="20">
        <v>3407271</v>
      </c>
      <c r="H66" s="20">
        <f t="shared" si="3"/>
        <v>3233585140</v>
      </c>
    </row>
    <row r="67" spans="1:8" ht="15">
      <c r="A67" s="25" t="s">
        <v>609</v>
      </c>
      <c r="B67" s="10" t="s">
        <v>78</v>
      </c>
      <c r="C67" s="20">
        <v>5718493300</v>
      </c>
      <c r="D67" s="27">
        <v>94.6</v>
      </c>
      <c r="E67" s="20">
        <f t="shared" si="2"/>
        <v>6044918922</v>
      </c>
      <c r="F67" s="20">
        <v>0</v>
      </c>
      <c r="G67" s="20">
        <v>0</v>
      </c>
      <c r="H67" s="20">
        <f t="shared" si="3"/>
        <v>6044918922</v>
      </c>
    </row>
    <row r="68" spans="1:8" ht="15">
      <c r="A68" s="25" t="s">
        <v>610</v>
      </c>
      <c r="B68" s="10" t="s">
        <v>79</v>
      </c>
      <c r="C68" s="20">
        <v>1157572000</v>
      </c>
      <c r="D68" s="27">
        <v>80.38</v>
      </c>
      <c r="E68" s="20">
        <f t="shared" si="2"/>
        <v>1440124409</v>
      </c>
      <c r="F68" s="20">
        <v>0</v>
      </c>
      <c r="G68" s="20">
        <v>86390</v>
      </c>
      <c r="H68" s="20">
        <f t="shared" si="3"/>
        <v>1440210799</v>
      </c>
    </row>
    <row r="69" spans="1:8" ht="15">
      <c r="A69" s="25" t="s">
        <v>611</v>
      </c>
      <c r="B69" s="10" t="s">
        <v>80</v>
      </c>
      <c r="C69" s="20">
        <v>1069011300</v>
      </c>
      <c r="D69" s="27">
        <v>85.58</v>
      </c>
      <c r="E69" s="20">
        <f t="shared" si="2"/>
        <v>1249136831</v>
      </c>
      <c r="F69" s="20">
        <v>0</v>
      </c>
      <c r="G69" s="20">
        <v>0</v>
      </c>
      <c r="H69" s="20">
        <f t="shared" si="3"/>
        <v>1249136831</v>
      </c>
    </row>
    <row r="70" spans="1:8" ht="15">
      <c r="A70" s="25" t="s">
        <v>612</v>
      </c>
      <c r="B70" s="10" t="s">
        <v>81</v>
      </c>
      <c r="C70" s="20">
        <v>2057573270</v>
      </c>
      <c r="D70" s="27">
        <v>90.34</v>
      </c>
      <c r="E70" s="20">
        <f t="shared" si="2"/>
        <v>2277588300</v>
      </c>
      <c r="F70" s="20">
        <v>0</v>
      </c>
      <c r="G70" s="20">
        <v>2188152</v>
      </c>
      <c r="H70" s="20">
        <f t="shared" si="3"/>
        <v>2279776452</v>
      </c>
    </row>
    <row r="71" spans="1:8" ht="15">
      <c r="A71" s="25" t="s">
        <v>613</v>
      </c>
      <c r="B71" s="10" t="s">
        <v>82</v>
      </c>
      <c r="C71" s="20">
        <v>756373000</v>
      </c>
      <c r="D71" s="27">
        <v>97.12</v>
      </c>
      <c r="E71" s="20">
        <f t="shared" si="2"/>
        <v>778802512</v>
      </c>
      <c r="F71" s="20">
        <v>0</v>
      </c>
      <c r="G71" s="20">
        <v>1114326</v>
      </c>
      <c r="H71" s="20">
        <f t="shared" si="3"/>
        <v>779916838</v>
      </c>
    </row>
    <row r="72" spans="1:8" ht="15">
      <c r="A72" s="25" t="s">
        <v>614</v>
      </c>
      <c r="B72" s="10" t="s">
        <v>83</v>
      </c>
      <c r="C72" s="20">
        <v>1576869700</v>
      </c>
      <c r="D72" s="27">
        <v>82.87</v>
      </c>
      <c r="E72" s="20">
        <f t="shared" si="2"/>
        <v>1902823338</v>
      </c>
      <c r="F72" s="20">
        <v>0</v>
      </c>
      <c r="G72" s="20">
        <v>977593</v>
      </c>
      <c r="H72" s="20">
        <f t="shared" si="3"/>
        <v>1903800931</v>
      </c>
    </row>
    <row r="73" spans="1:8" ht="15">
      <c r="A73" s="25" t="s">
        <v>615</v>
      </c>
      <c r="B73" s="10" t="s">
        <v>84</v>
      </c>
      <c r="C73" s="20">
        <v>1643069600</v>
      </c>
      <c r="D73" s="27">
        <v>94.59</v>
      </c>
      <c r="E73" s="20">
        <f t="shared" si="2"/>
        <v>1737043662</v>
      </c>
      <c r="F73" s="20">
        <v>0</v>
      </c>
      <c r="G73" s="20">
        <v>2144273</v>
      </c>
      <c r="H73" s="20">
        <f t="shared" si="3"/>
        <v>1739187935</v>
      </c>
    </row>
    <row r="74" spans="1:8" ht="15">
      <c r="A74" s="25" t="s">
        <v>616</v>
      </c>
      <c r="B74" s="10" t="s">
        <v>819</v>
      </c>
      <c r="C74" s="20">
        <v>857270300</v>
      </c>
      <c r="D74" s="54">
        <v>86.72</v>
      </c>
      <c r="E74" s="20">
        <f t="shared" si="2"/>
        <v>988549700</v>
      </c>
      <c r="F74" s="20">
        <v>0</v>
      </c>
      <c r="G74" s="20">
        <v>908803</v>
      </c>
      <c r="H74" s="20">
        <f t="shared" si="3"/>
        <v>989458503</v>
      </c>
    </row>
    <row r="75" spans="1:8" ht="15">
      <c r="A75" s="25" t="s">
        <v>617</v>
      </c>
      <c r="B75" s="10" t="s">
        <v>85</v>
      </c>
      <c r="C75" s="20">
        <v>1184779600</v>
      </c>
      <c r="D75" s="27">
        <v>92.84</v>
      </c>
      <c r="E75" s="20">
        <f t="shared" si="2"/>
        <v>1276152090</v>
      </c>
      <c r="F75" s="20">
        <v>0</v>
      </c>
      <c r="G75" s="20">
        <v>0</v>
      </c>
      <c r="H75" s="20">
        <f t="shared" si="3"/>
        <v>1276152090</v>
      </c>
    </row>
    <row r="76" spans="1:8" ht="15">
      <c r="A76" s="25" t="s">
        <v>618</v>
      </c>
      <c r="B76" s="10" t="s">
        <v>86</v>
      </c>
      <c r="C76" s="20">
        <v>2173745600</v>
      </c>
      <c r="D76" s="27">
        <v>87.66</v>
      </c>
      <c r="E76" s="20">
        <f t="shared" si="2"/>
        <v>2479746292</v>
      </c>
      <c r="F76" s="20">
        <v>0</v>
      </c>
      <c r="G76" s="20">
        <v>0</v>
      </c>
      <c r="H76" s="20">
        <f t="shared" si="3"/>
        <v>2479746292</v>
      </c>
    </row>
    <row r="77" spans="1:8" ht="15">
      <c r="A77" s="25" t="s">
        <v>619</v>
      </c>
      <c r="B77" s="10" t="s">
        <v>87</v>
      </c>
      <c r="C77" s="20">
        <v>1740112600</v>
      </c>
      <c r="D77" s="27">
        <v>99.27</v>
      </c>
      <c r="E77" s="20">
        <f t="shared" si="2"/>
        <v>1752908834</v>
      </c>
      <c r="F77" s="20">
        <v>0</v>
      </c>
      <c r="G77" s="20">
        <v>1117699</v>
      </c>
      <c r="H77" s="20">
        <f t="shared" si="3"/>
        <v>1754026533</v>
      </c>
    </row>
    <row r="78" spans="1:8" ht="15">
      <c r="A78" s="25" t="s">
        <v>620</v>
      </c>
      <c r="B78" s="10" t="s">
        <v>88</v>
      </c>
      <c r="C78" s="20">
        <v>1663120500</v>
      </c>
      <c r="D78" s="27">
        <v>88.36</v>
      </c>
      <c r="E78" s="20">
        <f t="shared" si="2"/>
        <v>1882209710</v>
      </c>
      <c r="F78" s="20">
        <v>0</v>
      </c>
      <c r="G78" s="20">
        <v>1607928</v>
      </c>
      <c r="H78" s="20">
        <f t="shared" si="3"/>
        <v>1883817638</v>
      </c>
    </row>
    <row r="79" spans="1:8" ht="15">
      <c r="A79" s="25" t="s">
        <v>621</v>
      </c>
      <c r="B79" s="10" t="s">
        <v>89</v>
      </c>
      <c r="C79" s="20">
        <v>2374566498</v>
      </c>
      <c r="D79" s="27">
        <v>79.78</v>
      </c>
      <c r="E79" s="20">
        <f t="shared" si="2"/>
        <v>2976393204</v>
      </c>
      <c r="F79" s="20">
        <v>0</v>
      </c>
      <c r="G79" s="20">
        <v>621995</v>
      </c>
      <c r="H79" s="20">
        <f t="shared" si="3"/>
        <v>2977015199</v>
      </c>
    </row>
    <row r="80" spans="1:8" ht="15">
      <c r="A80" s="25" t="s">
        <v>622</v>
      </c>
      <c r="B80" s="10" t="s">
        <v>90</v>
      </c>
      <c r="C80" s="20">
        <v>8026999247</v>
      </c>
      <c r="D80" s="27">
        <v>81</v>
      </c>
      <c r="E80" s="20">
        <f t="shared" si="2"/>
        <v>9909875614</v>
      </c>
      <c r="F80" s="20">
        <v>0</v>
      </c>
      <c r="G80" s="20">
        <v>4357977</v>
      </c>
      <c r="H80" s="20">
        <f t="shared" si="3"/>
        <v>9914233591</v>
      </c>
    </row>
    <row r="81" spans="1:8" ht="15">
      <c r="A81" s="25" t="s">
        <v>623</v>
      </c>
      <c r="B81" s="10" t="s">
        <v>91</v>
      </c>
      <c r="C81" s="20">
        <v>1595231400</v>
      </c>
      <c r="D81" s="27">
        <v>86.44</v>
      </c>
      <c r="E81" s="20">
        <f t="shared" si="2"/>
        <v>1845478251</v>
      </c>
      <c r="F81" s="20">
        <v>0</v>
      </c>
      <c r="G81" s="20">
        <v>1396319</v>
      </c>
      <c r="H81" s="20">
        <f t="shared" si="3"/>
        <v>1846874570</v>
      </c>
    </row>
    <row r="82" spans="1:8" ht="15">
      <c r="A82" s="25" t="s">
        <v>624</v>
      </c>
      <c r="B82" s="10" t="s">
        <v>92</v>
      </c>
      <c r="C82" s="20">
        <v>3477559600</v>
      </c>
      <c r="D82" s="27">
        <v>98.27</v>
      </c>
      <c r="E82" s="20">
        <f t="shared" si="2"/>
        <v>3538780503</v>
      </c>
      <c r="F82" s="20">
        <v>0</v>
      </c>
      <c r="G82" s="20">
        <v>300000</v>
      </c>
      <c r="H82" s="20">
        <f t="shared" si="3"/>
        <v>3539080503</v>
      </c>
    </row>
    <row r="83" spans="1:8" ht="15">
      <c r="A83" s="25" t="s">
        <v>625</v>
      </c>
      <c r="B83" s="10" t="s">
        <v>93</v>
      </c>
      <c r="C83" s="20">
        <v>1562932600</v>
      </c>
      <c r="D83" s="27">
        <v>80.66</v>
      </c>
      <c r="E83" s="20">
        <f t="shared" si="2"/>
        <v>1937679891</v>
      </c>
      <c r="F83" s="20">
        <v>0</v>
      </c>
      <c r="G83" s="20">
        <v>1018288</v>
      </c>
      <c r="H83" s="20">
        <f t="shared" si="3"/>
        <v>1938698179</v>
      </c>
    </row>
    <row r="84" spans="1:8" ht="15">
      <c r="A84" s="25" t="s">
        <v>626</v>
      </c>
      <c r="B84" s="10" t="s">
        <v>94</v>
      </c>
      <c r="C84" s="20">
        <v>1189823900</v>
      </c>
      <c r="D84" s="27">
        <v>75.28</v>
      </c>
      <c r="E84" s="20">
        <f t="shared" si="2"/>
        <v>1580531217</v>
      </c>
      <c r="F84" s="20">
        <v>0</v>
      </c>
      <c r="G84" s="20">
        <v>0</v>
      </c>
      <c r="H84" s="20">
        <f t="shared" si="3"/>
        <v>1580531217</v>
      </c>
    </row>
    <row r="85" spans="1:8" ht="15">
      <c r="A85" s="25" t="s">
        <v>627</v>
      </c>
      <c r="B85" s="10" t="s">
        <v>95</v>
      </c>
      <c r="C85" s="20">
        <v>5808843600</v>
      </c>
      <c r="D85" s="27">
        <v>85.63</v>
      </c>
      <c r="E85" s="20">
        <f t="shared" si="2"/>
        <v>6783654794</v>
      </c>
      <c r="F85" s="20">
        <v>0</v>
      </c>
      <c r="G85" s="20">
        <v>0</v>
      </c>
      <c r="H85" s="20">
        <f t="shared" si="3"/>
        <v>6783654794</v>
      </c>
    </row>
    <row r="86" spans="1:8" ht="15">
      <c r="A86" s="25" t="s">
        <v>628</v>
      </c>
      <c r="B86" s="10" t="s">
        <v>96</v>
      </c>
      <c r="C86" s="20">
        <v>1454480199</v>
      </c>
      <c r="D86" s="27">
        <v>79.16</v>
      </c>
      <c r="E86" s="20">
        <f t="shared" si="2"/>
        <v>1837392874</v>
      </c>
      <c r="F86" s="20">
        <v>0</v>
      </c>
      <c r="G86" s="20">
        <v>4561923</v>
      </c>
      <c r="H86" s="20">
        <f t="shared" si="3"/>
        <v>1841954797</v>
      </c>
    </row>
    <row r="87" spans="1:8" ht="15">
      <c r="A87" s="25" t="s">
        <v>629</v>
      </c>
      <c r="B87" s="10" t="s">
        <v>97</v>
      </c>
      <c r="C87" s="20">
        <v>2080070400</v>
      </c>
      <c r="D87" s="27">
        <v>100.58</v>
      </c>
      <c r="E87" s="20">
        <f t="shared" si="2"/>
        <v>2068075562</v>
      </c>
      <c r="F87" s="20">
        <v>0</v>
      </c>
      <c r="G87" s="20">
        <v>1342127</v>
      </c>
      <c r="H87" s="20">
        <f t="shared" si="3"/>
        <v>2069417689</v>
      </c>
    </row>
    <row r="88" spans="1:8" ht="15">
      <c r="A88" s="25" t="s">
        <v>630</v>
      </c>
      <c r="B88" s="10" t="s">
        <v>98</v>
      </c>
      <c r="C88" s="20">
        <v>943029900</v>
      </c>
      <c r="D88" s="27">
        <v>94.38</v>
      </c>
      <c r="E88" s="20">
        <f t="shared" si="2"/>
        <v>999184043</v>
      </c>
      <c r="F88" s="20">
        <v>0</v>
      </c>
      <c r="G88" s="20">
        <v>0</v>
      </c>
      <c r="H88" s="20">
        <f t="shared" si="3"/>
        <v>999184043</v>
      </c>
    </row>
    <row r="89" spans="1:8" ht="15">
      <c r="A89" s="25" t="s">
        <v>631</v>
      </c>
      <c r="B89" s="10" t="s">
        <v>99</v>
      </c>
      <c r="C89" s="20">
        <v>224229072</v>
      </c>
      <c r="D89" s="27">
        <v>89.08</v>
      </c>
      <c r="E89" s="20">
        <f t="shared" si="2"/>
        <v>251716515</v>
      </c>
      <c r="F89" s="20">
        <v>0</v>
      </c>
      <c r="G89" s="20">
        <v>0</v>
      </c>
      <c r="H89" s="20">
        <f t="shared" si="3"/>
        <v>251716515</v>
      </c>
    </row>
    <row r="90" spans="1:8" ht="15">
      <c r="A90" s="25" t="s">
        <v>632</v>
      </c>
      <c r="B90" s="10" t="s">
        <v>100</v>
      </c>
      <c r="C90" s="20">
        <v>2702593500</v>
      </c>
      <c r="D90" s="27">
        <v>91.54</v>
      </c>
      <c r="E90" s="20">
        <f t="shared" si="2"/>
        <v>2952363448</v>
      </c>
      <c r="F90" s="20">
        <v>0</v>
      </c>
      <c r="G90" s="20">
        <v>10445726</v>
      </c>
      <c r="H90" s="20">
        <f t="shared" si="3"/>
        <v>2962809174</v>
      </c>
    </row>
    <row r="91" spans="1:8" ht="15">
      <c r="A91" s="25" t="s">
        <v>633</v>
      </c>
      <c r="B91" s="10" t="s">
        <v>101</v>
      </c>
      <c r="C91" s="20">
        <v>2256475000</v>
      </c>
      <c r="D91" s="27">
        <v>93.36</v>
      </c>
      <c r="E91" s="20">
        <f t="shared" si="2"/>
        <v>2416961225</v>
      </c>
      <c r="F91" s="20">
        <v>0</v>
      </c>
      <c r="G91" s="20">
        <v>0</v>
      </c>
      <c r="H91" s="20">
        <f t="shared" si="3"/>
        <v>2416961225</v>
      </c>
    </row>
    <row r="92" spans="1:8" ht="15">
      <c r="A92" s="25" t="s">
        <v>634</v>
      </c>
      <c r="B92" s="10" t="s">
        <v>102</v>
      </c>
      <c r="C92" s="20">
        <v>2568078800</v>
      </c>
      <c r="D92" s="27">
        <v>104.57</v>
      </c>
      <c r="E92" s="20">
        <f t="shared" si="2"/>
        <v>2455846610</v>
      </c>
      <c r="F92" s="20">
        <v>0</v>
      </c>
      <c r="G92" s="20">
        <v>0</v>
      </c>
      <c r="H92" s="20">
        <f t="shared" si="3"/>
        <v>2455846610</v>
      </c>
    </row>
    <row r="93" spans="1:8" ht="15">
      <c r="A93" s="25" t="s">
        <v>635</v>
      </c>
      <c r="B93" s="10" t="s">
        <v>103</v>
      </c>
      <c r="C93" s="20">
        <v>616427300</v>
      </c>
      <c r="D93" s="27">
        <v>94.27</v>
      </c>
      <c r="E93" s="20">
        <f t="shared" si="2"/>
        <v>653895513</v>
      </c>
      <c r="F93" s="20">
        <v>0</v>
      </c>
      <c r="G93" s="20">
        <v>10000</v>
      </c>
      <c r="H93" s="20">
        <f t="shared" si="3"/>
        <v>653905513</v>
      </c>
    </row>
    <row r="94" spans="1:8" ht="15">
      <c r="A94" s="25" t="s">
        <v>636</v>
      </c>
      <c r="B94" s="10" t="s">
        <v>104</v>
      </c>
      <c r="C94" s="20">
        <v>5035997900</v>
      </c>
      <c r="D94" s="27">
        <v>86.37</v>
      </c>
      <c r="E94" s="20">
        <f t="shared" si="2"/>
        <v>5830725831</v>
      </c>
      <c r="F94" s="20">
        <v>0</v>
      </c>
      <c r="G94" s="20">
        <v>4471088</v>
      </c>
      <c r="H94" s="20">
        <f t="shared" si="3"/>
        <v>5835196919</v>
      </c>
    </row>
    <row r="95" spans="1:8" ht="15">
      <c r="A95" s="25" t="s">
        <v>637</v>
      </c>
      <c r="B95" s="10" t="s">
        <v>105</v>
      </c>
      <c r="C95" s="20">
        <v>3991368900</v>
      </c>
      <c r="D95" s="27">
        <v>87.19</v>
      </c>
      <c r="E95" s="20">
        <f t="shared" si="2"/>
        <v>4577782888</v>
      </c>
      <c r="F95" s="20">
        <v>0</v>
      </c>
      <c r="G95" s="20">
        <v>0</v>
      </c>
      <c r="H95" s="20">
        <f t="shared" si="3"/>
        <v>4577782888</v>
      </c>
    </row>
    <row r="96" spans="1:8" ht="15">
      <c r="A96" s="25" t="s">
        <v>638</v>
      </c>
      <c r="B96" s="10" t="s">
        <v>820</v>
      </c>
      <c r="C96" s="20">
        <v>429726200</v>
      </c>
      <c r="D96" s="27">
        <v>103.34</v>
      </c>
      <c r="E96" s="20">
        <f t="shared" si="2"/>
        <v>415837236</v>
      </c>
      <c r="F96" s="20">
        <v>0</v>
      </c>
      <c r="G96" s="20">
        <v>734100</v>
      </c>
      <c r="H96" s="20">
        <f t="shared" si="3"/>
        <v>416571336</v>
      </c>
    </row>
    <row r="97" spans="1:8" s="14" customFormat="1" ht="15">
      <c r="A97" s="25" t="s">
        <v>639</v>
      </c>
      <c r="B97" s="10" t="s">
        <v>106</v>
      </c>
      <c r="C97" s="20">
        <v>2248365500</v>
      </c>
      <c r="D97" s="27">
        <v>82.14</v>
      </c>
      <c r="E97" s="20">
        <f t="shared" si="2"/>
        <v>2737235817</v>
      </c>
      <c r="F97" s="20">
        <v>0</v>
      </c>
      <c r="G97" s="20">
        <v>100000</v>
      </c>
      <c r="H97" s="20">
        <f t="shared" si="3"/>
        <v>2737335817</v>
      </c>
    </row>
    <row r="98" spans="1:8" s="14" customFormat="1" ht="15">
      <c r="A98" s="25" t="s">
        <v>640</v>
      </c>
      <c r="B98" s="10" t="s">
        <v>107</v>
      </c>
      <c r="C98" s="20">
        <v>1597603800</v>
      </c>
      <c r="D98" s="27">
        <v>96.13</v>
      </c>
      <c r="E98" s="20">
        <f t="shared" si="2"/>
        <v>1661920108</v>
      </c>
      <c r="F98" s="20">
        <v>0</v>
      </c>
      <c r="G98" s="20">
        <v>100000</v>
      </c>
      <c r="H98" s="20">
        <f t="shared" si="3"/>
        <v>1662020108</v>
      </c>
    </row>
    <row r="99" spans="1:8" s="14" customFormat="1" ht="15">
      <c r="A99" s="25" t="s">
        <v>641</v>
      </c>
      <c r="B99" s="10" t="s">
        <v>108</v>
      </c>
      <c r="C99" s="20">
        <v>951296100</v>
      </c>
      <c r="D99" s="27">
        <v>87.42</v>
      </c>
      <c r="E99" s="20">
        <f>ROUND((+C99/D99*100),0)</f>
        <v>1088190460</v>
      </c>
      <c r="F99" s="20">
        <v>0</v>
      </c>
      <c r="G99" s="20">
        <v>1476263</v>
      </c>
      <c r="H99" s="20">
        <f aca="true" t="shared" si="4" ref="H99:H104">+E99+G99</f>
        <v>1089666723</v>
      </c>
    </row>
    <row r="100" spans="1:8" s="14" customFormat="1" ht="15">
      <c r="A100" s="25" t="s">
        <v>642</v>
      </c>
      <c r="B100" s="10" t="s">
        <v>109</v>
      </c>
      <c r="C100" s="20">
        <v>1623237700</v>
      </c>
      <c r="D100" s="27">
        <v>90.15</v>
      </c>
      <c r="E100" s="20">
        <f>ROUND((+C100/D100*100),0)</f>
        <v>1800596450</v>
      </c>
      <c r="F100" s="20">
        <v>0</v>
      </c>
      <c r="G100" s="20">
        <v>740345</v>
      </c>
      <c r="H100" s="20">
        <f t="shared" si="4"/>
        <v>1801336795</v>
      </c>
    </row>
    <row r="101" spans="1:8" s="14" customFormat="1" ht="15">
      <c r="A101" s="25" t="s">
        <v>643</v>
      </c>
      <c r="B101" s="10" t="s">
        <v>110</v>
      </c>
      <c r="C101" s="20">
        <v>1938439300</v>
      </c>
      <c r="D101" s="27">
        <v>89.88</v>
      </c>
      <c r="E101" s="20">
        <f>ROUND((+C101/D101*100),0)</f>
        <v>2156697040</v>
      </c>
      <c r="F101" s="20">
        <v>0</v>
      </c>
      <c r="G101" s="20">
        <v>0</v>
      </c>
      <c r="H101" s="20">
        <f t="shared" si="4"/>
        <v>2156697040</v>
      </c>
    </row>
    <row r="102" spans="1:8" s="14" customFormat="1" ht="15">
      <c r="A102" s="25" t="s">
        <v>644</v>
      </c>
      <c r="B102" s="10" t="s">
        <v>111</v>
      </c>
      <c r="C102" s="20">
        <v>2011658900</v>
      </c>
      <c r="D102" s="27">
        <v>103.29</v>
      </c>
      <c r="E102" s="20">
        <f>ROUND((+C102/D102*100),0)</f>
        <v>1947583406</v>
      </c>
      <c r="F102" s="20">
        <v>0</v>
      </c>
      <c r="G102" s="20">
        <v>1772943</v>
      </c>
      <c r="H102" s="20">
        <f t="shared" si="4"/>
        <v>1949356349</v>
      </c>
    </row>
    <row r="103" spans="1:8" s="14" customFormat="1" ht="15">
      <c r="A103" s="25" t="s">
        <v>645</v>
      </c>
      <c r="B103" s="10" t="s">
        <v>112</v>
      </c>
      <c r="C103" s="20">
        <v>1300739500</v>
      </c>
      <c r="D103" s="27">
        <v>88.28</v>
      </c>
      <c r="E103" s="20">
        <f>ROUND((+C103/D103*100),0)</f>
        <v>1473424898</v>
      </c>
      <c r="F103" s="20">
        <v>0</v>
      </c>
      <c r="G103" s="20">
        <v>930062</v>
      </c>
      <c r="H103" s="20">
        <f t="shared" si="4"/>
        <v>1474354960</v>
      </c>
    </row>
    <row r="104" spans="1:8" s="14" customFormat="1" ht="15" customHeight="1">
      <c r="A104" s="25" t="s">
        <v>646</v>
      </c>
      <c r="B104" s="10" t="s">
        <v>113</v>
      </c>
      <c r="C104" s="20">
        <v>4699781200</v>
      </c>
      <c r="D104" s="27">
        <v>100.49</v>
      </c>
      <c r="E104" s="20">
        <f>ROUND(((C104/D104)*100),0)</f>
        <v>4676864564</v>
      </c>
      <c r="F104" s="20">
        <v>0</v>
      </c>
      <c r="G104" s="20">
        <v>0</v>
      </c>
      <c r="H104" s="20">
        <f t="shared" si="4"/>
        <v>4676864564</v>
      </c>
    </row>
    <row r="105" spans="1:8" s="14" customFormat="1" ht="15" customHeight="1">
      <c r="A105" s="25"/>
      <c r="B105" s="10"/>
      <c r="C105" s="20"/>
      <c r="D105" s="33"/>
      <c r="E105" s="20"/>
      <c r="F105" s="20"/>
      <c r="G105" s="20"/>
      <c r="H105" s="20"/>
    </row>
    <row r="106" spans="1:8" s="15" customFormat="1" ht="15" customHeight="1">
      <c r="A106" s="40"/>
      <c r="B106" s="84" t="s">
        <v>853</v>
      </c>
      <c r="C106" s="34">
        <f>SUM(C35:C104)</f>
        <v>158827200262</v>
      </c>
      <c r="D106" s="35">
        <f>((+C106/E106)*100)</f>
        <v>88.81989932006023</v>
      </c>
      <c r="E106" s="34">
        <f>SUM(E35:E104)</f>
        <v>178819387860</v>
      </c>
      <c r="F106" s="34">
        <f>SUM(F35:F104)</f>
        <v>0</v>
      </c>
      <c r="G106" s="34">
        <f>SUM(G35:G104)</f>
        <v>84076455</v>
      </c>
      <c r="H106" s="34">
        <f>SUM(H35:H104)</f>
        <v>178903464315</v>
      </c>
    </row>
    <row r="107" spans="1:8" s="16" customFormat="1" ht="15" customHeight="1">
      <c r="A107" s="40"/>
      <c r="B107" s="41"/>
      <c r="C107" s="42"/>
      <c r="D107" s="33"/>
      <c r="E107" s="42"/>
      <c r="F107" s="42"/>
      <c r="G107" s="42"/>
      <c r="H107" s="42"/>
    </row>
    <row r="108" spans="1:8" s="64" customFormat="1" ht="9" customHeight="1">
      <c r="A108" s="43"/>
      <c r="B108" s="44"/>
      <c r="C108" s="45"/>
      <c r="D108" s="38"/>
      <c r="E108" s="45"/>
      <c r="F108" s="45"/>
      <c r="G108" s="45"/>
      <c r="H108" s="45"/>
    </row>
    <row r="109" spans="1:8" s="65" customFormat="1" ht="15.75">
      <c r="A109" s="25"/>
      <c r="B109" s="39" t="s">
        <v>114</v>
      </c>
      <c r="C109" s="19"/>
      <c r="D109" s="27"/>
      <c r="E109" s="19"/>
      <c r="F109" s="19"/>
      <c r="G109" s="19"/>
      <c r="H109" s="19"/>
    </row>
    <row r="110" spans="1:8" ht="15">
      <c r="A110" s="25" t="s">
        <v>647</v>
      </c>
      <c r="B110" s="10" t="s">
        <v>115</v>
      </c>
      <c r="C110" s="20">
        <v>172260300</v>
      </c>
      <c r="D110" s="27">
        <v>97.65</v>
      </c>
      <c r="E110" s="20">
        <f aca="true" t="shared" si="5" ref="E110:E149">ROUND(((C110/D110)*100),0)</f>
        <v>176405837</v>
      </c>
      <c r="F110" s="20">
        <v>0</v>
      </c>
      <c r="G110" s="20">
        <v>100</v>
      </c>
      <c r="H110" s="20">
        <f>+E110+G110</f>
        <v>176405937</v>
      </c>
    </row>
    <row r="111" spans="1:8" ht="15">
      <c r="A111" s="25" t="s">
        <v>648</v>
      </c>
      <c r="B111" s="10" t="s">
        <v>116</v>
      </c>
      <c r="C111" s="20">
        <v>119641500</v>
      </c>
      <c r="D111" s="27">
        <v>96.77</v>
      </c>
      <c r="E111" s="20">
        <f t="shared" si="5"/>
        <v>123634908</v>
      </c>
      <c r="F111" s="20">
        <v>0</v>
      </c>
      <c r="G111" s="20">
        <v>97</v>
      </c>
      <c r="H111" s="20">
        <f aca="true" t="shared" si="6" ref="H111:H149">+E111+G111</f>
        <v>123635005</v>
      </c>
    </row>
    <row r="112" spans="1:8" ht="15">
      <c r="A112" s="25" t="s">
        <v>649</v>
      </c>
      <c r="B112" s="10" t="s">
        <v>117</v>
      </c>
      <c r="C112" s="20">
        <v>332839800</v>
      </c>
      <c r="D112" s="27">
        <v>94.49</v>
      </c>
      <c r="E112" s="20">
        <f t="shared" si="5"/>
        <v>352248704</v>
      </c>
      <c r="F112" s="20">
        <v>0</v>
      </c>
      <c r="G112" s="20">
        <v>500198</v>
      </c>
      <c r="H112" s="20">
        <f t="shared" si="6"/>
        <v>352748902</v>
      </c>
    </row>
    <row r="113" spans="1:8" ht="15">
      <c r="A113" s="25" t="s">
        <v>650</v>
      </c>
      <c r="B113" s="10" t="s">
        <v>118</v>
      </c>
      <c r="C113" s="20">
        <v>1154414317</v>
      </c>
      <c r="D113" s="27">
        <v>85.28</v>
      </c>
      <c r="E113" s="20">
        <f t="shared" si="5"/>
        <v>1353675325</v>
      </c>
      <c r="F113" s="20">
        <v>0</v>
      </c>
      <c r="G113" s="20">
        <v>3192718</v>
      </c>
      <c r="H113" s="20">
        <f t="shared" si="6"/>
        <v>1356868043</v>
      </c>
    </row>
    <row r="114" spans="1:8" ht="15">
      <c r="A114" s="25" t="s">
        <v>651</v>
      </c>
      <c r="B114" s="10" t="s">
        <v>119</v>
      </c>
      <c r="C114" s="20">
        <v>616480000</v>
      </c>
      <c r="D114" s="27">
        <v>98.16</v>
      </c>
      <c r="E114" s="20">
        <f t="shared" si="5"/>
        <v>628035860</v>
      </c>
      <c r="F114" s="20">
        <v>0</v>
      </c>
      <c r="G114" s="20">
        <v>98</v>
      </c>
      <c r="H114" s="20">
        <f t="shared" si="6"/>
        <v>628035958</v>
      </c>
    </row>
    <row r="115" spans="1:8" ht="15">
      <c r="A115" s="25" t="s">
        <v>652</v>
      </c>
      <c r="B115" s="10" t="s">
        <v>120</v>
      </c>
      <c r="C115" s="20">
        <v>2310598450</v>
      </c>
      <c r="D115" s="27">
        <v>94.55</v>
      </c>
      <c r="E115" s="20">
        <f t="shared" si="5"/>
        <v>2443784717</v>
      </c>
      <c r="F115" s="20">
        <v>0</v>
      </c>
      <c r="G115" s="20">
        <v>2708203</v>
      </c>
      <c r="H115" s="20">
        <f t="shared" si="6"/>
        <v>2446492920</v>
      </c>
    </row>
    <row r="116" spans="1:8" ht="15">
      <c r="A116" s="25" t="s">
        <v>653</v>
      </c>
      <c r="B116" s="10" t="s">
        <v>121</v>
      </c>
      <c r="C116" s="20">
        <v>784000400</v>
      </c>
      <c r="D116" s="27">
        <v>96.23</v>
      </c>
      <c r="E116" s="20">
        <f t="shared" si="5"/>
        <v>814715162</v>
      </c>
      <c r="F116" s="20">
        <v>0</v>
      </c>
      <c r="G116" s="20">
        <v>1184866</v>
      </c>
      <c r="H116" s="20">
        <f t="shared" si="6"/>
        <v>815900028</v>
      </c>
    </row>
    <row r="117" spans="1:8" ht="15">
      <c r="A117" s="25" t="s">
        <v>654</v>
      </c>
      <c r="B117" s="10" t="s">
        <v>122</v>
      </c>
      <c r="C117" s="20">
        <v>1601809300</v>
      </c>
      <c r="D117" s="27">
        <v>90.87</v>
      </c>
      <c r="E117" s="20">
        <f t="shared" si="5"/>
        <v>1762748212</v>
      </c>
      <c r="F117" s="20">
        <v>0</v>
      </c>
      <c r="G117" s="20">
        <v>2498392</v>
      </c>
      <c r="H117" s="20">
        <f t="shared" si="6"/>
        <v>1765246604</v>
      </c>
    </row>
    <row r="118" spans="1:8" ht="15">
      <c r="A118" s="25" t="s">
        <v>655</v>
      </c>
      <c r="B118" s="10" t="s">
        <v>123</v>
      </c>
      <c r="C118" s="20">
        <v>395445700</v>
      </c>
      <c r="D118" s="27">
        <v>95.61</v>
      </c>
      <c r="E118" s="20">
        <f t="shared" si="5"/>
        <v>413602866</v>
      </c>
      <c r="F118" s="20">
        <v>0</v>
      </c>
      <c r="G118" s="20">
        <v>95</v>
      </c>
      <c r="H118" s="20">
        <f t="shared" si="6"/>
        <v>413602961</v>
      </c>
    </row>
    <row r="119" spans="1:8" ht="15">
      <c r="A119" s="25" t="s">
        <v>656</v>
      </c>
      <c r="B119" s="10" t="s">
        <v>124</v>
      </c>
      <c r="C119" s="20">
        <v>1411655092</v>
      </c>
      <c r="D119" s="27">
        <v>88.78</v>
      </c>
      <c r="E119" s="20">
        <f t="shared" si="5"/>
        <v>1590059802</v>
      </c>
      <c r="F119" s="20">
        <v>0</v>
      </c>
      <c r="G119" s="20">
        <v>90</v>
      </c>
      <c r="H119" s="20">
        <f t="shared" si="6"/>
        <v>1590059892</v>
      </c>
    </row>
    <row r="120" spans="1:8" ht="15">
      <c r="A120" s="25" t="s">
        <v>657</v>
      </c>
      <c r="B120" s="10" t="s">
        <v>125</v>
      </c>
      <c r="C120" s="20">
        <v>432831798</v>
      </c>
      <c r="D120" s="27">
        <v>92.97</v>
      </c>
      <c r="E120" s="20">
        <f t="shared" si="5"/>
        <v>465560716</v>
      </c>
      <c r="F120" s="20">
        <v>0</v>
      </c>
      <c r="G120" s="20">
        <v>470756</v>
      </c>
      <c r="H120" s="20">
        <f t="shared" si="6"/>
        <v>466031472</v>
      </c>
    </row>
    <row r="121" spans="1:8" ht="15">
      <c r="A121" s="25" t="s">
        <v>658</v>
      </c>
      <c r="B121" s="10" t="s">
        <v>126</v>
      </c>
      <c r="C121" s="20">
        <v>591432500</v>
      </c>
      <c r="D121" s="27">
        <v>111.64</v>
      </c>
      <c r="E121" s="20">
        <f t="shared" si="5"/>
        <v>529767556</v>
      </c>
      <c r="F121" s="20">
        <v>0</v>
      </c>
      <c r="G121" s="20">
        <v>100</v>
      </c>
      <c r="H121" s="20">
        <f t="shared" si="6"/>
        <v>529767656</v>
      </c>
    </row>
    <row r="122" spans="1:8" ht="15">
      <c r="A122" s="25" t="s">
        <v>659</v>
      </c>
      <c r="B122" s="10" t="s">
        <v>127</v>
      </c>
      <c r="C122" s="20">
        <v>5230375843</v>
      </c>
      <c r="D122" s="27">
        <v>93.97</v>
      </c>
      <c r="E122" s="20">
        <f t="shared" si="5"/>
        <v>5566006005</v>
      </c>
      <c r="F122" s="20">
        <v>0</v>
      </c>
      <c r="G122" s="20">
        <v>16316110</v>
      </c>
      <c r="H122" s="20">
        <f t="shared" si="6"/>
        <v>5582322115</v>
      </c>
    </row>
    <row r="123" spans="1:8" ht="15">
      <c r="A123" s="25" t="s">
        <v>660</v>
      </c>
      <c r="B123" s="10" t="s">
        <v>128</v>
      </c>
      <c r="C123" s="20">
        <v>52814800</v>
      </c>
      <c r="D123" s="27">
        <v>97.05</v>
      </c>
      <c r="E123" s="20">
        <f t="shared" si="5"/>
        <v>54420196</v>
      </c>
      <c r="F123" s="20">
        <v>0</v>
      </c>
      <c r="G123" s="20">
        <v>46094</v>
      </c>
      <c r="H123" s="20">
        <f t="shared" si="6"/>
        <v>54466290</v>
      </c>
    </row>
    <row r="124" spans="1:8" ht="15">
      <c r="A124" s="25" t="s">
        <v>661</v>
      </c>
      <c r="B124" s="10" t="s">
        <v>129</v>
      </c>
      <c r="C124" s="20">
        <v>1250717500</v>
      </c>
      <c r="D124" s="27">
        <v>99.87</v>
      </c>
      <c r="E124" s="20">
        <f t="shared" si="5"/>
        <v>1252345549</v>
      </c>
      <c r="F124" s="20">
        <v>0</v>
      </c>
      <c r="G124" s="20">
        <v>100</v>
      </c>
      <c r="H124" s="20">
        <f t="shared" si="6"/>
        <v>1252345649</v>
      </c>
    </row>
    <row r="125" spans="1:8" ht="15">
      <c r="A125" s="25" t="s">
        <v>662</v>
      </c>
      <c r="B125" s="10" t="s">
        <v>130</v>
      </c>
      <c r="C125" s="20">
        <v>766678800</v>
      </c>
      <c r="D125" s="27">
        <v>91.18</v>
      </c>
      <c r="E125" s="20">
        <f t="shared" si="5"/>
        <v>840840974</v>
      </c>
      <c r="F125" s="20">
        <v>0</v>
      </c>
      <c r="G125" s="20">
        <v>1213121</v>
      </c>
      <c r="H125" s="20">
        <f t="shared" si="6"/>
        <v>842054095</v>
      </c>
    </row>
    <row r="126" spans="1:8" ht="15">
      <c r="A126" s="25" t="s">
        <v>663</v>
      </c>
      <c r="B126" s="10" t="s">
        <v>131</v>
      </c>
      <c r="C126" s="20">
        <v>1376966740</v>
      </c>
      <c r="D126" s="27">
        <v>99.94</v>
      </c>
      <c r="E126" s="20">
        <f t="shared" si="5"/>
        <v>1377793416</v>
      </c>
      <c r="F126" s="20">
        <v>0</v>
      </c>
      <c r="G126" s="20">
        <v>1903184</v>
      </c>
      <c r="H126" s="20">
        <f t="shared" si="6"/>
        <v>1379696600</v>
      </c>
    </row>
    <row r="127" spans="1:8" ht="15">
      <c r="A127" s="25" t="s">
        <v>664</v>
      </c>
      <c r="B127" s="10" t="s">
        <v>132</v>
      </c>
      <c r="C127" s="20">
        <v>987088400</v>
      </c>
      <c r="D127" s="27">
        <v>81.88</v>
      </c>
      <c r="E127" s="20">
        <f t="shared" si="5"/>
        <v>1205530532</v>
      </c>
      <c r="F127" s="20">
        <v>0</v>
      </c>
      <c r="G127" s="20">
        <v>1816405</v>
      </c>
      <c r="H127" s="20">
        <f t="shared" si="6"/>
        <v>1207346937</v>
      </c>
    </row>
    <row r="128" spans="1:8" ht="15">
      <c r="A128" s="25" t="s">
        <v>665</v>
      </c>
      <c r="B128" s="10" t="s">
        <v>133</v>
      </c>
      <c r="C128" s="20">
        <v>1287575875</v>
      </c>
      <c r="D128" s="27">
        <v>94.79</v>
      </c>
      <c r="E128" s="20">
        <f t="shared" si="5"/>
        <v>1358345685</v>
      </c>
      <c r="F128" s="20">
        <v>0</v>
      </c>
      <c r="G128" s="20">
        <v>3887971</v>
      </c>
      <c r="H128" s="20">
        <f t="shared" si="6"/>
        <v>1362233656</v>
      </c>
    </row>
    <row r="129" spans="1:8" ht="15">
      <c r="A129" s="25" t="s">
        <v>666</v>
      </c>
      <c r="B129" s="10" t="s">
        <v>134</v>
      </c>
      <c r="C129" s="20">
        <v>3021466600</v>
      </c>
      <c r="D129" s="27">
        <v>90.75</v>
      </c>
      <c r="E129" s="20">
        <f t="shared" si="5"/>
        <v>3329439780</v>
      </c>
      <c r="F129" s="20">
        <v>0</v>
      </c>
      <c r="G129" s="20">
        <v>5591644</v>
      </c>
      <c r="H129" s="20">
        <f t="shared" si="6"/>
        <v>3335031424</v>
      </c>
    </row>
    <row r="130" spans="1:8" ht="15">
      <c r="A130" s="25" t="s">
        <v>667</v>
      </c>
      <c r="B130" s="10" t="s">
        <v>135</v>
      </c>
      <c r="C130" s="20">
        <v>449547000</v>
      </c>
      <c r="D130" s="27">
        <v>93.68</v>
      </c>
      <c r="E130" s="20">
        <f t="shared" si="5"/>
        <v>479875107</v>
      </c>
      <c r="F130" s="20">
        <v>0</v>
      </c>
      <c r="G130" s="20">
        <v>314997</v>
      </c>
      <c r="H130" s="20">
        <f t="shared" si="6"/>
        <v>480190104</v>
      </c>
    </row>
    <row r="131" spans="1:8" ht="15">
      <c r="A131" s="25" t="s">
        <v>668</v>
      </c>
      <c r="B131" s="10" t="s">
        <v>136</v>
      </c>
      <c r="C131" s="20">
        <v>4028675599</v>
      </c>
      <c r="D131" s="27">
        <v>83.26</v>
      </c>
      <c r="E131" s="20">
        <f t="shared" si="5"/>
        <v>4838668747</v>
      </c>
      <c r="F131" s="20">
        <v>0</v>
      </c>
      <c r="G131" s="20">
        <v>88</v>
      </c>
      <c r="H131" s="20">
        <f t="shared" si="6"/>
        <v>4838668835</v>
      </c>
    </row>
    <row r="132" spans="1:8" ht="15">
      <c r="A132" s="25" t="s">
        <v>679</v>
      </c>
      <c r="B132" s="10" t="s">
        <v>137</v>
      </c>
      <c r="C132" s="20">
        <v>637236100</v>
      </c>
      <c r="D132" s="27">
        <v>103.53</v>
      </c>
      <c r="E132" s="20">
        <f t="shared" si="5"/>
        <v>615508645</v>
      </c>
      <c r="F132" s="20">
        <v>0</v>
      </c>
      <c r="G132" s="20">
        <v>5930958</v>
      </c>
      <c r="H132" s="20">
        <f t="shared" si="6"/>
        <v>621439603</v>
      </c>
    </row>
    <row r="133" spans="1:8" ht="15">
      <c r="A133" s="25" t="s">
        <v>680</v>
      </c>
      <c r="B133" s="10" t="s">
        <v>138</v>
      </c>
      <c r="C133" s="20">
        <v>5775966800</v>
      </c>
      <c r="D133" s="27">
        <v>91.2</v>
      </c>
      <c r="E133" s="20">
        <f t="shared" si="5"/>
        <v>6333296930</v>
      </c>
      <c r="F133" s="20">
        <v>0</v>
      </c>
      <c r="G133" s="20">
        <v>90</v>
      </c>
      <c r="H133" s="20">
        <f t="shared" si="6"/>
        <v>6333297020</v>
      </c>
    </row>
    <row r="134" spans="1:8" ht="15">
      <c r="A134" s="25" t="s">
        <v>681</v>
      </c>
      <c r="B134" s="10" t="s">
        <v>139</v>
      </c>
      <c r="C134" s="20">
        <v>62830700</v>
      </c>
      <c r="D134" s="27">
        <v>71.99</v>
      </c>
      <c r="E134" s="20">
        <f t="shared" si="5"/>
        <v>87276983</v>
      </c>
      <c r="F134" s="20">
        <v>0</v>
      </c>
      <c r="G134" s="20">
        <v>0</v>
      </c>
      <c r="H134" s="20">
        <f t="shared" si="6"/>
        <v>87276983</v>
      </c>
    </row>
    <row r="135" spans="1:8" ht="15">
      <c r="A135" s="25" t="s">
        <v>682</v>
      </c>
      <c r="B135" s="10" t="s">
        <v>140</v>
      </c>
      <c r="C135" s="20">
        <v>429831648</v>
      </c>
      <c r="D135" s="27">
        <v>99.42</v>
      </c>
      <c r="E135" s="20">
        <f t="shared" si="5"/>
        <v>432339215</v>
      </c>
      <c r="F135" s="20">
        <v>0</v>
      </c>
      <c r="G135" s="20">
        <v>967695</v>
      </c>
      <c r="H135" s="20">
        <f t="shared" si="6"/>
        <v>433306910</v>
      </c>
    </row>
    <row r="136" spans="1:8" ht="15">
      <c r="A136" s="25" t="s">
        <v>683</v>
      </c>
      <c r="B136" s="10" t="s">
        <v>141</v>
      </c>
      <c r="C136" s="20">
        <v>476914375</v>
      </c>
      <c r="D136" s="27">
        <v>92.97</v>
      </c>
      <c r="E136" s="20">
        <f t="shared" si="5"/>
        <v>512976632</v>
      </c>
      <c r="F136" s="20">
        <v>0</v>
      </c>
      <c r="G136" s="20">
        <v>94</v>
      </c>
      <c r="H136" s="20">
        <f t="shared" si="6"/>
        <v>512976726</v>
      </c>
    </row>
    <row r="137" spans="1:8" ht="15">
      <c r="A137" s="25" t="s">
        <v>684</v>
      </c>
      <c r="B137" s="10" t="s">
        <v>142</v>
      </c>
      <c r="C137" s="20">
        <v>102476900</v>
      </c>
      <c r="D137" s="27">
        <v>94.77</v>
      </c>
      <c r="E137" s="20">
        <f t="shared" si="5"/>
        <v>108132215</v>
      </c>
      <c r="F137" s="20">
        <v>0</v>
      </c>
      <c r="G137" s="20">
        <v>0</v>
      </c>
      <c r="H137" s="20">
        <f t="shared" si="6"/>
        <v>108132215</v>
      </c>
    </row>
    <row r="138" spans="1:8" ht="15">
      <c r="A138" s="25" t="s">
        <v>685</v>
      </c>
      <c r="B138" s="10" t="s">
        <v>143</v>
      </c>
      <c r="C138" s="20">
        <v>1496838900</v>
      </c>
      <c r="D138" s="27">
        <v>100.07</v>
      </c>
      <c r="E138" s="20">
        <f t="shared" si="5"/>
        <v>1495791846</v>
      </c>
      <c r="F138" s="20">
        <v>0</v>
      </c>
      <c r="G138" s="20">
        <v>2241485</v>
      </c>
      <c r="H138" s="20">
        <f t="shared" si="6"/>
        <v>1498033331</v>
      </c>
    </row>
    <row r="139" spans="1:8" ht="15">
      <c r="A139" s="25" t="s">
        <v>686</v>
      </c>
      <c r="B139" s="10" t="s">
        <v>144</v>
      </c>
      <c r="C139" s="20">
        <v>432551450</v>
      </c>
      <c r="D139" s="27">
        <v>98.6</v>
      </c>
      <c r="E139" s="20">
        <f t="shared" si="5"/>
        <v>438693154</v>
      </c>
      <c r="F139" s="20">
        <v>0</v>
      </c>
      <c r="G139" s="20">
        <v>96</v>
      </c>
      <c r="H139" s="20">
        <f t="shared" si="6"/>
        <v>438693250</v>
      </c>
    </row>
    <row r="140" spans="1:8" ht="15">
      <c r="A140" s="25" t="s">
        <v>677</v>
      </c>
      <c r="B140" s="10" t="s">
        <v>145</v>
      </c>
      <c r="C140" s="20">
        <v>241732600</v>
      </c>
      <c r="D140" s="27">
        <v>86.7</v>
      </c>
      <c r="E140" s="20">
        <f t="shared" si="5"/>
        <v>278814994</v>
      </c>
      <c r="F140" s="20">
        <v>0</v>
      </c>
      <c r="G140" s="20">
        <v>86</v>
      </c>
      <c r="H140" s="20">
        <f t="shared" si="6"/>
        <v>278815080</v>
      </c>
    </row>
    <row r="141" spans="1:11" ht="15">
      <c r="A141" s="25" t="s">
        <v>678</v>
      </c>
      <c r="B141" s="10" t="s">
        <v>146</v>
      </c>
      <c r="C141" s="20">
        <v>662695400</v>
      </c>
      <c r="D141" s="27">
        <v>93.46</v>
      </c>
      <c r="E141" s="20">
        <f t="shared" si="5"/>
        <v>709068478</v>
      </c>
      <c r="F141" s="20">
        <v>0</v>
      </c>
      <c r="G141" s="20">
        <v>1069744</v>
      </c>
      <c r="H141" s="20">
        <f t="shared" si="6"/>
        <v>710138222</v>
      </c>
      <c r="K141" s="85"/>
    </row>
    <row r="142" spans="1:8" ht="15">
      <c r="A142" s="25" t="s">
        <v>669</v>
      </c>
      <c r="B142" s="10" t="s">
        <v>147</v>
      </c>
      <c r="C142" s="20">
        <v>997053600</v>
      </c>
      <c r="D142" s="27">
        <v>86.88</v>
      </c>
      <c r="E142" s="20">
        <f t="shared" si="5"/>
        <v>1147621547</v>
      </c>
      <c r="F142" s="20">
        <v>0</v>
      </c>
      <c r="G142" s="20">
        <v>2030828</v>
      </c>
      <c r="H142" s="20">
        <f t="shared" si="6"/>
        <v>1149652375</v>
      </c>
    </row>
    <row r="143" spans="1:8" ht="15">
      <c r="A143" s="25" t="s">
        <v>670</v>
      </c>
      <c r="B143" s="10" t="s">
        <v>148</v>
      </c>
      <c r="C143" s="20">
        <v>385142170</v>
      </c>
      <c r="D143" s="27">
        <v>91.57</v>
      </c>
      <c r="E143" s="20">
        <f t="shared" si="5"/>
        <v>420598635</v>
      </c>
      <c r="F143" s="20">
        <v>0</v>
      </c>
      <c r="G143" s="20">
        <v>915705</v>
      </c>
      <c r="H143" s="20">
        <f t="shared" si="6"/>
        <v>421514340</v>
      </c>
    </row>
    <row r="144" spans="1:8" ht="15">
      <c r="A144" s="25" t="s">
        <v>671</v>
      </c>
      <c r="B144" s="10" t="s">
        <v>149</v>
      </c>
      <c r="C144" s="20">
        <v>663054100</v>
      </c>
      <c r="D144" s="27">
        <v>90.71</v>
      </c>
      <c r="E144" s="20">
        <f t="shared" si="5"/>
        <v>730960313</v>
      </c>
      <c r="F144" s="20">
        <v>0</v>
      </c>
      <c r="G144" s="20">
        <v>92</v>
      </c>
      <c r="H144" s="20">
        <f t="shared" si="6"/>
        <v>730960405</v>
      </c>
    </row>
    <row r="145" spans="1:8" ht="15">
      <c r="A145" s="25" t="s">
        <v>672</v>
      </c>
      <c r="B145" s="10" t="s">
        <v>109</v>
      </c>
      <c r="C145" s="20">
        <v>94945550</v>
      </c>
      <c r="D145" s="27">
        <v>106</v>
      </c>
      <c r="E145" s="20">
        <f t="shared" si="5"/>
        <v>89571274</v>
      </c>
      <c r="F145" s="20">
        <v>0</v>
      </c>
      <c r="G145" s="20">
        <v>100</v>
      </c>
      <c r="H145" s="20">
        <f t="shared" si="6"/>
        <v>89571374</v>
      </c>
    </row>
    <row r="146" spans="1:8" ht="15">
      <c r="A146" s="25" t="s">
        <v>673</v>
      </c>
      <c r="B146" s="10" t="s">
        <v>150</v>
      </c>
      <c r="C146" s="20">
        <v>1151354000</v>
      </c>
      <c r="D146" s="27">
        <v>96.29</v>
      </c>
      <c r="E146" s="20">
        <f t="shared" si="5"/>
        <v>1195715028</v>
      </c>
      <c r="F146" s="20">
        <v>0</v>
      </c>
      <c r="G146" s="20">
        <v>1810763</v>
      </c>
      <c r="H146" s="20">
        <f t="shared" si="6"/>
        <v>1197525791</v>
      </c>
    </row>
    <row r="147" spans="1:8" ht="15">
      <c r="A147" s="25" t="s">
        <v>674</v>
      </c>
      <c r="B147" s="10" t="s">
        <v>151</v>
      </c>
      <c r="C147" s="20">
        <v>1873508200</v>
      </c>
      <c r="D147" s="27">
        <v>100.84</v>
      </c>
      <c r="E147" s="20">
        <f t="shared" si="5"/>
        <v>1857901825</v>
      </c>
      <c r="F147" s="20">
        <v>0</v>
      </c>
      <c r="G147" s="20">
        <v>100</v>
      </c>
      <c r="H147" s="20">
        <f t="shared" si="6"/>
        <v>1857901925</v>
      </c>
    </row>
    <row r="148" spans="1:8" ht="15">
      <c r="A148" s="25" t="s">
        <v>675</v>
      </c>
      <c r="B148" s="10" t="s">
        <v>152</v>
      </c>
      <c r="C148" s="20">
        <v>157263400</v>
      </c>
      <c r="D148" s="27">
        <v>107.03</v>
      </c>
      <c r="E148" s="20">
        <f t="shared" si="5"/>
        <v>146933944</v>
      </c>
      <c r="F148" s="20">
        <v>0</v>
      </c>
      <c r="G148" s="20">
        <v>100</v>
      </c>
      <c r="H148" s="20">
        <f t="shared" si="6"/>
        <v>146934044</v>
      </c>
    </row>
    <row r="149" spans="1:8" ht="15">
      <c r="A149" s="25" t="s">
        <v>676</v>
      </c>
      <c r="B149" s="10" t="s">
        <v>153</v>
      </c>
      <c r="C149" s="20">
        <v>39053650</v>
      </c>
      <c r="D149" s="27">
        <v>88.34</v>
      </c>
      <c r="E149" s="20">
        <f t="shared" si="5"/>
        <v>44208343</v>
      </c>
      <c r="F149" s="20">
        <v>0</v>
      </c>
      <c r="G149" s="20">
        <v>0</v>
      </c>
      <c r="H149" s="20">
        <f t="shared" si="6"/>
        <v>44208343</v>
      </c>
    </row>
    <row r="150" spans="1:8" ht="15">
      <c r="A150" s="25"/>
      <c r="B150" s="10"/>
      <c r="C150" s="20"/>
      <c r="D150" s="33"/>
      <c r="E150" s="20"/>
      <c r="F150" s="20"/>
      <c r="G150" s="20"/>
      <c r="H150" s="20"/>
    </row>
    <row r="151" spans="1:8" ht="15.75">
      <c r="A151" s="25"/>
      <c r="B151" s="86" t="s">
        <v>114</v>
      </c>
      <c r="C151" s="46">
        <f>SUM(C110:C150)</f>
        <v>44055765857</v>
      </c>
      <c r="D151" s="35">
        <f>((+C151/E151)*100)</f>
        <v>92.54846105318678</v>
      </c>
      <c r="E151" s="46">
        <f>SUM(E110:E150)</f>
        <v>47602915657</v>
      </c>
      <c r="F151" s="46">
        <f>SUM(F110:F150)</f>
        <v>0</v>
      </c>
      <c r="G151" s="46">
        <f>SUM(G110:G150)</f>
        <v>56613363</v>
      </c>
      <c r="H151" s="46">
        <f>SUM(H110:H150)</f>
        <v>47659529020</v>
      </c>
    </row>
    <row r="152" spans="1:8" ht="15">
      <c r="A152" s="25"/>
      <c r="B152" s="10"/>
      <c r="C152" s="19"/>
      <c r="D152" s="33"/>
      <c r="E152" s="19"/>
      <c r="F152" s="19"/>
      <c r="G152" s="19"/>
      <c r="H152" s="19"/>
    </row>
    <row r="153" spans="1:8" ht="9" customHeight="1">
      <c r="A153" s="36"/>
      <c r="B153" s="37"/>
      <c r="C153" s="47"/>
      <c r="D153" s="38"/>
      <c r="E153" s="47"/>
      <c r="F153" s="47"/>
      <c r="G153" s="47"/>
      <c r="H153" s="47"/>
    </row>
    <row r="154" spans="1:8" ht="15.75">
      <c r="A154" s="25"/>
      <c r="B154" s="39" t="s">
        <v>154</v>
      </c>
      <c r="C154" s="19"/>
      <c r="D154" s="27"/>
      <c r="E154" s="19"/>
      <c r="F154" s="19"/>
      <c r="G154" s="19"/>
      <c r="H154" s="19"/>
    </row>
    <row r="155" spans="1:8" ht="15">
      <c r="A155" s="25" t="s">
        <v>687</v>
      </c>
      <c r="B155" s="10" t="s">
        <v>155</v>
      </c>
      <c r="C155" s="20">
        <v>713838304</v>
      </c>
      <c r="D155" s="27">
        <v>97.71</v>
      </c>
      <c r="E155" s="20">
        <f aca="true" t="shared" si="7" ref="E155:E191">ROUND(((C155/D155)*100),0)</f>
        <v>730568318</v>
      </c>
      <c r="F155" s="20">
        <v>0</v>
      </c>
      <c r="G155" s="20">
        <v>1376377</v>
      </c>
      <c r="H155" s="20">
        <f aca="true" t="shared" si="8" ref="H155:H191">+E155+G155</f>
        <v>731944695</v>
      </c>
    </row>
    <row r="156" spans="1:8" ht="15">
      <c r="A156" s="25" t="s">
        <v>688</v>
      </c>
      <c r="B156" s="10" t="s">
        <v>821</v>
      </c>
      <c r="C156" s="20">
        <v>20700000</v>
      </c>
      <c r="D156" s="27">
        <v>99.89</v>
      </c>
      <c r="E156" s="20">
        <f t="shared" si="7"/>
        <v>20722795</v>
      </c>
      <c r="F156" s="20">
        <v>0</v>
      </c>
      <c r="G156" s="20">
        <v>252965</v>
      </c>
      <c r="H156" s="20">
        <f t="shared" si="8"/>
        <v>20975760</v>
      </c>
    </row>
    <row r="157" spans="1:8" ht="15">
      <c r="A157" s="25" t="s">
        <v>689</v>
      </c>
      <c r="B157" s="10" t="s">
        <v>156</v>
      </c>
      <c r="C157" s="20">
        <v>495057010</v>
      </c>
      <c r="D157" s="27">
        <v>92.58</v>
      </c>
      <c r="E157" s="20">
        <f t="shared" si="7"/>
        <v>534734295</v>
      </c>
      <c r="F157" s="20">
        <v>0</v>
      </c>
      <c r="G157" s="20">
        <v>847527</v>
      </c>
      <c r="H157" s="20">
        <f t="shared" si="8"/>
        <v>535581822</v>
      </c>
    </row>
    <row r="158" spans="1:8" ht="15">
      <c r="A158" s="25" t="s">
        <v>690</v>
      </c>
      <c r="B158" s="10" t="s">
        <v>157</v>
      </c>
      <c r="C158" s="20">
        <v>783336900</v>
      </c>
      <c r="D158" s="27">
        <v>102.11</v>
      </c>
      <c r="E158" s="20">
        <f t="shared" si="7"/>
        <v>767150034</v>
      </c>
      <c r="F158" s="20">
        <v>0</v>
      </c>
      <c r="G158" s="20">
        <v>0</v>
      </c>
      <c r="H158" s="20">
        <f t="shared" si="8"/>
        <v>767150034</v>
      </c>
    </row>
    <row r="159" spans="1:8" ht="15">
      <c r="A159" s="25" t="s">
        <v>691</v>
      </c>
      <c r="B159" s="10" t="s">
        <v>158</v>
      </c>
      <c r="C159" s="20">
        <v>734357600</v>
      </c>
      <c r="D159" s="27">
        <v>98.82</v>
      </c>
      <c r="E159" s="20">
        <f t="shared" si="7"/>
        <v>743126493</v>
      </c>
      <c r="F159" s="20">
        <v>0</v>
      </c>
      <c r="G159" s="20">
        <v>5033568</v>
      </c>
      <c r="H159" s="20">
        <f t="shared" si="8"/>
        <v>748160061</v>
      </c>
    </row>
    <row r="160" spans="1:8" ht="15">
      <c r="A160" s="25" t="s">
        <v>692</v>
      </c>
      <c r="B160" s="10" t="s">
        <v>159</v>
      </c>
      <c r="C160" s="20">
        <v>586769100</v>
      </c>
      <c r="D160" s="27">
        <v>99.99</v>
      </c>
      <c r="E160" s="20">
        <f t="shared" si="7"/>
        <v>586827783</v>
      </c>
      <c r="F160" s="20">
        <v>0</v>
      </c>
      <c r="G160" s="20">
        <v>1596447</v>
      </c>
      <c r="H160" s="20">
        <f t="shared" si="8"/>
        <v>588424230</v>
      </c>
    </row>
    <row r="161" spans="1:41" ht="15">
      <c r="A161" s="25" t="s">
        <v>693</v>
      </c>
      <c r="B161" s="10" t="s">
        <v>160</v>
      </c>
      <c r="C161" s="20">
        <v>113158700</v>
      </c>
      <c r="D161" s="27">
        <v>91.86</v>
      </c>
      <c r="E161" s="20">
        <f t="shared" si="7"/>
        <v>123186044</v>
      </c>
      <c r="F161" s="20">
        <v>0</v>
      </c>
      <c r="G161" s="20">
        <v>100</v>
      </c>
      <c r="H161" s="20">
        <f t="shared" si="8"/>
        <v>123186144</v>
      </c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</row>
    <row r="162" spans="1:41" ht="15">
      <c r="A162" s="25" t="s">
        <v>700</v>
      </c>
      <c r="B162" s="10" t="s">
        <v>161</v>
      </c>
      <c r="C162" s="20">
        <v>1658875204</v>
      </c>
      <c r="D162" s="27">
        <v>98.1</v>
      </c>
      <c r="E162" s="20">
        <f t="shared" si="7"/>
        <v>1691004285</v>
      </c>
      <c r="F162" s="20">
        <v>0</v>
      </c>
      <c r="G162" s="20">
        <v>27100620</v>
      </c>
      <c r="H162" s="20">
        <f t="shared" si="8"/>
        <v>1718104905</v>
      </c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</row>
    <row r="163" spans="1:41" ht="15">
      <c r="A163" s="25" t="s">
        <v>701</v>
      </c>
      <c r="B163" s="10" t="s">
        <v>162</v>
      </c>
      <c r="C163" s="20">
        <v>7744807300</v>
      </c>
      <c r="D163" s="27">
        <v>90.14</v>
      </c>
      <c r="E163" s="20">
        <f t="shared" si="7"/>
        <v>8591976148</v>
      </c>
      <c r="F163" s="20">
        <v>0</v>
      </c>
      <c r="G163" s="20">
        <v>17963871</v>
      </c>
      <c r="H163" s="20">
        <f t="shared" si="8"/>
        <v>8609940019</v>
      </c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</row>
    <row r="164" spans="1:41" ht="15">
      <c r="A164" s="25" t="s">
        <v>702</v>
      </c>
      <c r="B164" s="10" t="s">
        <v>163</v>
      </c>
      <c r="C164" s="20">
        <v>88588800</v>
      </c>
      <c r="D164" s="27">
        <v>105.83</v>
      </c>
      <c r="E164" s="20">
        <f t="shared" si="7"/>
        <v>83708589</v>
      </c>
      <c r="F164" s="20">
        <v>0</v>
      </c>
      <c r="G164" s="20">
        <v>351631</v>
      </c>
      <c r="H164" s="20">
        <f t="shared" si="8"/>
        <v>84060220</v>
      </c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</row>
    <row r="165" spans="1:41" ht="15">
      <c r="A165" s="25" t="s">
        <v>703</v>
      </c>
      <c r="B165" s="10" t="s">
        <v>164</v>
      </c>
      <c r="C165" s="20">
        <v>248605100</v>
      </c>
      <c r="D165" s="27">
        <v>98.68</v>
      </c>
      <c r="E165" s="20">
        <f t="shared" si="7"/>
        <v>251930584</v>
      </c>
      <c r="F165" s="20">
        <v>0</v>
      </c>
      <c r="G165" s="20">
        <v>0</v>
      </c>
      <c r="H165" s="20">
        <f t="shared" si="8"/>
        <v>251930584</v>
      </c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</row>
    <row r="166" spans="1:41" ht="15">
      <c r="A166" s="25" t="s">
        <v>704</v>
      </c>
      <c r="B166" s="10" t="s">
        <v>165</v>
      </c>
      <c r="C166" s="20">
        <v>1066441700</v>
      </c>
      <c r="D166" s="27">
        <v>98.72</v>
      </c>
      <c r="E166" s="20">
        <f t="shared" si="7"/>
        <v>1080269145</v>
      </c>
      <c r="F166" s="20">
        <v>0</v>
      </c>
      <c r="G166" s="20">
        <v>0</v>
      </c>
      <c r="H166" s="20">
        <f t="shared" si="8"/>
        <v>1080269145</v>
      </c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</row>
    <row r="167" spans="1:41" ht="15">
      <c r="A167" s="25" t="s">
        <v>705</v>
      </c>
      <c r="B167" s="10" t="s">
        <v>166</v>
      </c>
      <c r="C167" s="20">
        <v>162695300</v>
      </c>
      <c r="D167" s="27">
        <v>74.83</v>
      </c>
      <c r="E167" s="20">
        <f t="shared" si="7"/>
        <v>217419885</v>
      </c>
      <c r="F167" s="20">
        <v>0</v>
      </c>
      <c r="G167" s="20">
        <v>0</v>
      </c>
      <c r="H167" s="20">
        <f t="shared" si="8"/>
        <v>217419885</v>
      </c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</row>
    <row r="168" spans="1:41" ht="15">
      <c r="A168" s="25" t="s">
        <v>706</v>
      </c>
      <c r="B168" s="10" t="s">
        <v>167</v>
      </c>
      <c r="C168" s="20">
        <v>517477250</v>
      </c>
      <c r="D168" s="27">
        <v>95.99</v>
      </c>
      <c r="E168" s="20">
        <f t="shared" si="7"/>
        <v>539094958</v>
      </c>
      <c r="F168" s="20">
        <v>0</v>
      </c>
      <c r="G168" s="20">
        <v>0</v>
      </c>
      <c r="H168" s="20">
        <f t="shared" si="8"/>
        <v>539094958</v>
      </c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</row>
    <row r="169" spans="1:41" s="62" customFormat="1" ht="15">
      <c r="A169" s="60" t="s">
        <v>707</v>
      </c>
      <c r="B169" s="59" t="s">
        <v>839</v>
      </c>
      <c r="C169" s="61">
        <v>4387277300</v>
      </c>
      <c r="D169" s="54">
        <v>97.5</v>
      </c>
      <c r="E169" s="61">
        <f t="shared" si="7"/>
        <v>4499771590</v>
      </c>
      <c r="F169" s="61">
        <v>0</v>
      </c>
      <c r="G169" s="61">
        <v>6527000</v>
      </c>
      <c r="H169" s="61">
        <f t="shared" si="8"/>
        <v>4506298590</v>
      </c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</row>
    <row r="170" spans="1:41" ht="15">
      <c r="A170" s="25" t="s">
        <v>708</v>
      </c>
      <c r="B170" s="10" t="s">
        <v>168</v>
      </c>
      <c r="C170" s="20">
        <v>1262822800</v>
      </c>
      <c r="D170" s="27">
        <v>91.14</v>
      </c>
      <c r="E170" s="20">
        <f t="shared" si="7"/>
        <v>1385585692</v>
      </c>
      <c r="F170" s="20">
        <v>0</v>
      </c>
      <c r="G170" s="20">
        <v>950463</v>
      </c>
      <c r="H170" s="20">
        <f t="shared" si="8"/>
        <v>1386536155</v>
      </c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</row>
    <row r="171" spans="1:41" ht="15">
      <c r="A171" s="25" t="s">
        <v>709</v>
      </c>
      <c r="B171" s="10" t="s">
        <v>169</v>
      </c>
      <c r="C171" s="20">
        <v>2263933000</v>
      </c>
      <c r="D171" s="27">
        <v>97.89</v>
      </c>
      <c r="E171" s="20">
        <f t="shared" si="7"/>
        <v>2312731638</v>
      </c>
      <c r="F171" s="20">
        <v>0</v>
      </c>
      <c r="G171" s="20">
        <v>5680150</v>
      </c>
      <c r="H171" s="20">
        <f t="shared" si="8"/>
        <v>2318411788</v>
      </c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</row>
    <row r="172" spans="1:41" ht="15">
      <c r="A172" s="25" t="s">
        <v>710</v>
      </c>
      <c r="B172" s="10" t="s">
        <v>170</v>
      </c>
      <c r="C172" s="20">
        <v>831726600</v>
      </c>
      <c r="D172" s="27">
        <v>100.58</v>
      </c>
      <c r="E172" s="20">
        <f t="shared" si="7"/>
        <v>826930404</v>
      </c>
      <c r="F172" s="20">
        <v>0</v>
      </c>
      <c r="G172" s="20">
        <v>842737</v>
      </c>
      <c r="H172" s="20">
        <f t="shared" si="8"/>
        <v>827773141</v>
      </c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</row>
    <row r="173" spans="1:41" ht="15">
      <c r="A173" s="25" t="s">
        <v>711</v>
      </c>
      <c r="B173" s="10" t="s">
        <v>171</v>
      </c>
      <c r="C173" s="20">
        <v>38276000</v>
      </c>
      <c r="D173" s="27">
        <v>103.56</v>
      </c>
      <c r="E173" s="20">
        <f t="shared" si="7"/>
        <v>36960216</v>
      </c>
      <c r="F173" s="20">
        <v>0</v>
      </c>
      <c r="G173" s="20">
        <v>0</v>
      </c>
      <c r="H173" s="20">
        <f t="shared" si="8"/>
        <v>36960216</v>
      </c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</row>
    <row r="174" spans="1:41" ht="15">
      <c r="A174" s="25" t="s">
        <v>712</v>
      </c>
      <c r="B174" s="10" t="s">
        <v>172</v>
      </c>
      <c r="C174" s="20">
        <v>115479000</v>
      </c>
      <c r="D174" s="27">
        <v>95.12</v>
      </c>
      <c r="E174" s="20">
        <f t="shared" si="7"/>
        <v>121403490</v>
      </c>
      <c r="F174" s="20">
        <v>0</v>
      </c>
      <c r="G174" s="20">
        <v>100</v>
      </c>
      <c r="H174" s="20">
        <f t="shared" si="8"/>
        <v>121403590</v>
      </c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</row>
    <row r="175" spans="1:8" ht="15">
      <c r="A175" s="25" t="s">
        <v>713</v>
      </c>
      <c r="B175" s="10" t="s">
        <v>173</v>
      </c>
      <c r="C175" s="20">
        <v>210776800</v>
      </c>
      <c r="D175" s="27">
        <v>98.62</v>
      </c>
      <c r="E175" s="20">
        <f t="shared" si="7"/>
        <v>213726222</v>
      </c>
      <c r="F175" s="20">
        <v>0</v>
      </c>
      <c r="G175" s="20">
        <v>362785</v>
      </c>
      <c r="H175" s="20">
        <f t="shared" si="8"/>
        <v>214089007</v>
      </c>
    </row>
    <row r="176" spans="1:8" ht="15">
      <c r="A176" s="25" t="s">
        <v>714</v>
      </c>
      <c r="B176" s="10" t="s">
        <v>174</v>
      </c>
      <c r="C176" s="20">
        <v>591972300</v>
      </c>
      <c r="D176" s="27">
        <v>98.79</v>
      </c>
      <c r="E176" s="20">
        <f t="shared" si="7"/>
        <v>599222897</v>
      </c>
      <c r="F176" s="20">
        <v>0</v>
      </c>
      <c r="G176" s="20">
        <v>200</v>
      </c>
      <c r="H176" s="20">
        <f t="shared" si="8"/>
        <v>599223097</v>
      </c>
    </row>
    <row r="177" spans="1:8" ht="15">
      <c r="A177" s="25" t="s">
        <v>715</v>
      </c>
      <c r="B177" s="10" t="s">
        <v>175</v>
      </c>
      <c r="C177" s="20">
        <v>262020200</v>
      </c>
      <c r="D177" s="27">
        <v>96.23</v>
      </c>
      <c r="E177" s="20">
        <f t="shared" si="7"/>
        <v>272285358</v>
      </c>
      <c r="F177" s="20">
        <v>0</v>
      </c>
      <c r="G177" s="20">
        <v>100</v>
      </c>
      <c r="H177" s="20">
        <f t="shared" si="8"/>
        <v>272285458</v>
      </c>
    </row>
    <row r="178" spans="1:8" ht="15">
      <c r="A178" s="25" t="s">
        <v>716</v>
      </c>
      <c r="B178" s="10" t="s">
        <v>176</v>
      </c>
      <c r="C178" s="20">
        <v>239077300</v>
      </c>
      <c r="D178" s="27">
        <v>95.97</v>
      </c>
      <c r="E178" s="20">
        <f t="shared" si="7"/>
        <v>249116703</v>
      </c>
      <c r="F178" s="20">
        <v>0</v>
      </c>
      <c r="G178" s="20">
        <v>4426452</v>
      </c>
      <c r="H178" s="20">
        <f t="shared" si="8"/>
        <v>253543155</v>
      </c>
    </row>
    <row r="179" spans="1:8" ht="15">
      <c r="A179" s="25" t="s">
        <v>717</v>
      </c>
      <c r="B179" s="10" t="s">
        <v>177</v>
      </c>
      <c r="C179" s="20">
        <v>276114800</v>
      </c>
      <c r="D179" s="27">
        <v>96.13</v>
      </c>
      <c r="E179" s="20">
        <f t="shared" si="7"/>
        <v>287230625</v>
      </c>
      <c r="F179" s="20">
        <v>0</v>
      </c>
      <c r="G179" s="20">
        <v>100</v>
      </c>
      <c r="H179" s="20">
        <f t="shared" si="8"/>
        <v>287230725</v>
      </c>
    </row>
    <row r="180" spans="1:8" ht="15">
      <c r="A180" s="25" t="s">
        <v>718</v>
      </c>
      <c r="B180" s="10" t="s">
        <v>178</v>
      </c>
      <c r="C180" s="20">
        <v>252490300</v>
      </c>
      <c r="D180" s="27">
        <v>90.18</v>
      </c>
      <c r="E180" s="20">
        <f t="shared" si="7"/>
        <v>279984808</v>
      </c>
      <c r="F180" s="20">
        <v>0</v>
      </c>
      <c r="G180" s="20">
        <v>0</v>
      </c>
      <c r="H180" s="20">
        <f t="shared" si="8"/>
        <v>279984808</v>
      </c>
    </row>
    <row r="181" spans="1:8" ht="15">
      <c r="A181" s="25" t="s">
        <v>719</v>
      </c>
      <c r="B181" s="10" t="s">
        <v>179</v>
      </c>
      <c r="C181" s="20">
        <v>2341534200</v>
      </c>
      <c r="D181" s="27">
        <v>96.52</v>
      </c>
      <c r="E181" s="20">
        <f t="shared" si="7"/>
        <v>2425957522</v>
      </c>
      <c r="F181" s="20">
        <v>0</v>
      </c>
      <c r="G181" s="20">
        <v>4069785</v>
      </c>
      <c r="H181" s="20">
        <f t="shared" si="8"/>
        <v>2430027307</v>
      </c>
    </row>
    <row r="182" spans="1:8" ht="15">
      <c r="A182" s="25" t="s">
        <v>720</v>
      </c>
      <c r="B182" s="10" t="s">
        <v>180</v>
      </c>
      <c r="C182" s="20">
        <v>419774200</v>
      </c>
      <c r="D182" s="27">
        <v>93.26</v>
      </c>
      <c r="E182" s="20">
        <f t="shared" si="7"/>
        <v>450111731</v>
      </c>
      <c r="F182" s="20">
        <v>0</v>
      </c>
      <c r="G182" s="20">
        <v>463536</v>
      </c>
      <c r="H182" s="20">
        <f t="shared" si="8"/>
        <v>450575267</v>
      </c>
    </row>
    <row r="183" spans="1:8" ht="15">
      <c r="A183" s="25" t="s">
        <v>721</v>
      </c>
      <c r="B183" s="10" t="s">
        <v>822</v>
      </c>
      <c r="C183" s="20">
        <v>44000000</v>
      </c>
      <c r="D183" s="27">
        <v>99.99</v>
      </c>
      <c r="E183" s="20">
        <f t="shared" si="7"/>
        <v>44004400</v>
      </c>
      <c r="F183" s="20">
        <v>0</v>
      </c>
      <c r="G183" s="20">
        <v>0</v>
      </c>
      <c r="H183" s="20">
        <f t="shared" si="8"/>
        <v>44004400</v>
      </c>
    </row>
    <row r="184" spans="1:8" ht="15">
      <c r="A184" s="25" t="s">
        <v>722</v>
      </c>
      <c r="B184" s="10" t="s">
        <v>181</v>
      </c>
      <c r="C184" s="20">
        <v>500816900</v>
      </c>
      <c r="D184" s="27">
        <v>97.4</v>
      </c>
      <c r="E184" s="20">
        <f t="shared" si="7"/>
        <v>514185729</v>
      </c>
      <c r="F184" s="20">
        <v>0</v>
      </c>
      <c r="G184" s="20">
        <v>1094220</v>
      </c>
      <c r="H184" s="20">
        <f t="shared" si="8"/>
        <v>515279949</v>
      </c>
    </row>
    <row r="185" spans="1:8" ht="15">
      <c r="A185" s="25" t="s">
        <v>723</v>
      </c>
      <c r="B185" s="10" t="s">
        <v>182</v>
      </c>
      <c r="C185" s="20">
        <v>330140900</v>
      </c>
      <c r="D185" s="27">
        <v>94.87</v>
      </c>
      <c r="E185" s="20">
        <f t="shared" si="7"/>
        <v>347992938</v>
      </c>
      <c r="F185" s="20">
        <v>0</v>
      </c>
      <c r="G185" s="20">
        <v>0</v>
      </c>
      <c r="H185" s="20">
        <f t="shared" si="8"/>
        <v>347992938</v>
      </c>
    </row>
    <row r="186" spans="1:8" ht="15">
      <c r="A186" s="25" t="s">
        <v>699</v>
      </c>
      <c r="B186" s="10" t="s">
        <v>183</v>
      </c>
      <c r="C186" s="20">
        <v>411807800</v>
      </c>
      <c r="D186" s="27">
        <v>94.43</v>
      </c>
      <c r="E186" s="20">
        <f t="shared" si="7"/>
        <v>436098486</v>
      </c>
      <c r="F186" s="20">
        <v>0</v>
      </c>
      <c r="G186" s="20">
        <v>100</v>
      </c>
      <c r="H186" s="20">
        <f t="shared" si="8"/>
        <v>436098586</v>
      </c>
    </row>
    <row r="187" spans="1:8" ht="15">
      <c r="A187" s="25" t="s">
        <v>698</v>
      </c>
      <c r="B187" s="10" t="s">
        <v>184</v>
      </c>
      <c r="C187" s="20">
        <v>17165200</v>
      </c>
      <c r="D187" s="27">
        <v>100.21</v>
      </c>
      <c r="E187" s="20">
        <f t="shared" si="7"/>
        <v>17129229</v>
      </c>
      <c r="F187" s="20">
        <v>0</v>
      </c>
      <c r="G187" s="20">
        <v>1096</v>
      </c>
      <c r="H187" s="20">
        <f t="shared" si="8"/>
        <v>17130325</v>
      </c>
    </row>
    <row r="188" spans="1:8" ht="15">
      <c r="A188" s="55" t="s">
        <v>697</v>
      </c>
      <c r="B188" s="58" t="s">
        <v>833</v>
      </c>
      <c r="C188" s="56">
        <v>3181910504</v>
      </c>
      <c r="D188" s="57">
        <v>89.7</v>
      </c>
      <c r="E188" s="56">
        <f t="shared" si="7"/>
        <v>3547280384</v>
      </c>
      <c r="F188" s="56">
        <v>0</v>
      </c>
      <c r="G188" s="56">
        <v>7548549</v>
      </c>
      <c r="H188" s="56">
        <f t="shared" si="8"/>
        <v>3554828933</v>
      </c>
    </row>
    <row r="189" spans="1:8" ht="15">
      <c r="A189" s="25" t="s">
        <v>696</v>
      </c>
      <c r="B189" s="10" t="s">
        <v>185</v>
      </c>
      <c r="C189" s="20">
        <v>706154700</v>
      </c>
      <c r="D189" s="27">
        <v>91.86</v>
      </c>
      <c r="E189" s="20">
        <f t="shared" si="7"/>
        <v>768729262</v>
      </c>
      <c r="F189" s="20">
        <v>0</v>
      </c>
      <c r="G189" s="20">
        <v>200</v>
      </c>
      <c r="H189" s="20">
        <f t="shared" si="8"/>
        <v>768729462</v>
      </c>
    </row>
    <row r="190" spans="1:8" ht="15">
      <c r="A190" s="25" t="s">
        <v>695</v>
      </c>
      <c r="B190" s="10" t="s">
        <v>186</v>
      </c>
      <c r="C190" s="20">
        <v>2637706250</v>
      </c>
      <c r="D190" s="27">
        <v>97.79</v>
      </c>
      <c r="E190" s="20">
        <f t="shared" si="7"/>
        <v>2697316955</v>
      </c>
      <c r="F190" s="20">
        <v>0</v>
      </c>
      <c r="G190" s="20">
        <v>5425223</v>
      </c>
      <c r="H190" s="20">
        <f t="shared" si="8"/>
        <v>2702742178</v>
      </c>
    </row>
    <row r="191" spans="1:8" ht="15">
      <c r="A191" s="25" t="s">
        <v>694</v>
      </c>
      <c r="B191" s="10" t="s">
        <v>187</v>
      </c>
      <c r="C191" s="20">
        <v>65733800</v>
      </c>
      <c r="D191" s="27">
        <v>96.66</v>
      </c>
      <c r="E191" s="20">
        <f t="shared" si="7"/>
        <v>68005173</v>
      </c>
      <c r="F191" s="20">
        <v>0</v>
      </c>
      <c r="G191" s="20">
        <v>70782</v>
      </c>
      <c r="H191" s="20">
        <f t="shared" si="8"/>
        <v>68075955</v>
      </c>
    </row>
    <row r="192" spans="1:8" ht="15">
      <c r="A192" s="25"/>
      <c r="B192" s="10"/>
      <c r="C192" s="20"/>
      <c r="D192" s="33"/>
      <c r="E192" s="20"/>
      <c r="F192" s="20"/>
      <c r="G192" s="20"/>
      <c r="H192" s="20"/>
    </row>
    <row r="193" spans="1:8" ht="15.75">
      <c r="A193" s="25"/>
      <c r="B193" s="86" t="s">
        <v>854</v>
      </c>
      <c r="C193" s="46">
        <f>SUM(C155:C192)</f>
        <v>36323419122</v>
      </c>
      <c r="D193" s="35">
        <f>((+C193/E193)*100)</f>
        <v>94.68228209997415</v>
      </c>
      <c r="E193" s="46">
        <f>SUM(E155:E192)</f>
        <v>38363480808</v>
      </c>
      <c r="F193" s="46">
        <f>SUM(F155:F192)</f>
        <v>0</v>
      </c>
      <c r="G193" s="46">
        <f>SUM(G155:G192)</f>
        <v>91986684</v>
      </c>
      <c r="H193" s="46">
        <f>SUM(H155:H192)</f>
        <v>38455467492</v>
      </c>
    </row>
    <row r="194" spans="1:8" ht="15">
      <c r="A194" s="25"/>
      <c r="B194" s="10"/>
      <c r="C194" s="19"/>
      <c r="D194" s="33"/>
      <c r="E194" s="19"/>
      <c r="F194" s="19"/>
      <c r="G194" s="19"/>
      <c r="H194" s="19"/>
    </row>
    <row r="195" spans="1:8" ht="9" customHeight="1">
      <c r="A195" s="36"/>
      <c r="B195" s="37"/>
      <c r="C195" s="38"/>
      <c r="D195" s="38"/>
      <c r="E195" s="47"/>
      <c r="F195" s="47"/>
      <c r="G195" s="47"/>
      <c r="H195" s="47"/>
    </row>
    <row r="196" spans="1:8" ht="15.75">
      <c r="A196" s="25"/>
      <c r="B196" s="39" t="s">
        <v>188</v>
      </c>
      <c r="C196" s="20"/>
      <c r="D196" s="27"/>
      <c r="E196" s="19"/>
      <c r="F196" s="19"/>
      <c r="G196" s="19"/>
      <c r="H196" s="19"/>
    </row>
    <row r="197" spans="1:8" ht="15">
      <c r="A197" s="25" t="s">
        <v>724</v>
      </c>
      <c r="B197" s="10" t="s">
        <v>189</v>
      </c>
      <c r="C197" s="20">
        <v>8933539000</v>
      </c>
      <c r="D197" s="27">
        <v>99.07</v>
      </c>
      <c r="E197" s="20">
        <f aca="true" t="shared" si="9" ref="E197:E212">ROUND(((C197/D197)*100),0)</f>
        <v>9017400828</v>
      </c>
      <c r="F197" s="20">
        <v>0</v>
      </c>
      <c r="G197" s="20">
        <v>940138</v>
      </c>
      <c r="H197" s="20">
        <f aca="true" t="shared" si="10" ref="H197:H212">+E197+G197</f>
        <v>9018340966</v>
      </c>
    </row>
    <row r="198" spans="1:8" ht="15">
      <c r="A198" s="25" t="s">
        <v>725</v>
      </c>
      <c r="B198" s="10" t="s">
        <v>190</v>
      </c>
      <c r="C198" s="20">
        <v>2842778300</v>
      </c>
      <c r="D198" s="27">
        <v>96.86</v>
      </c>
      <c r="E198" s="20">
        <f t="shared" si="9"/>
        <v>2934935267</v>
      </c>
      <c r="F198" s="20">
        <v>0</v>
      </c>
      <c r="G198" s="20">
        <v>628331</v>
      </c>
      <c r="H198" s="20">
        <f t="shared" si="10"/>
        <v>2935563598</v>
      </c>
    </row>
    <row r="199" spans="1:8" ht="15">
      <c r="A199" s="25" t="s">
        <v>726</v>
      </c>
      <c r="B199" s="10" t="s">
        <v>191</v>
      </c>
      <c r="C199" s="20">
        <v>454848500</v>
      </c>
      <c r="D199" s="27">
        <v>92.04</v>
      </c>
      <c r="E199" s="20">
        <f t="shared" si="9"/>
        <v>494185680</v>
      </c>
      <c r="F199" s="20">
        <v>0</v>
      </c>
      <c r="G199" s="20">
        <v>24499</v>
      </c>
      <c r="H199" s="20">
        <f t="shared" si="10"/>
        <v>494210179</v>
      </c>
    </row>
    <row r="200" spans="1:8" ht="15">
      <c r="A200" s="25" t="s">
        <v>727</v>
      </c>
      <c r="B200" s="10" t="s">
        <v>192</v>
      </c>
      <c r="C200" s="20">
        <v>882313900</v>
      </c>
      <c r="D200" s="27">
        <v>95.22</v>
      </c>
      <c r="E200" s="20">
        <f t="shared" si="9"/>
        <v>926605650</v>
      </c>
      <c r="F200" s="20">
        <v>0</v>
      </c>
      <c r="G200" s="20">
        <v>0</v>
      </c>
      <c r="H200" s="20">
        <f t="shared" si="10"/>
        <v>926605650</v>
      </c>
    </row>
    <row r="201" spans="1:8" ht="15">
      <c r="A201" s="25" t="s">
        <v>728</v>
      </c>
      <c r="B201" s="10" t="s">
        <v>193</v>
      </c>
      <c r="C201" s="20">
        <v>3630261000</v>
      </c>
      <c r="D201" s="27">
        <v>89.97</v>
      </c>
      <c r="E201" s="20">
        <f t="shared" si="9"/>
        <v>4034968323</v>
      </c>
      <c r="F201" s="20">
        <v>0</v>
      </c>
      <c r="G201" s="20">
        <v>4178452</v>
      </c>
      <c r="H201" s="20">
        <f t="shared" si="10"/>
        <v>4039146775</v>
      </c>
    </row>
    <row r="202" spans="1:8" ht="15">
      <c r="A202" s="25" t="s">
        <v>729</v>
      </c>
      <c r="B202" s="10" t="s">
        <v>194</v>
      </c>
      <c r="C202" s="20">
        <v>2737848300</v>
      </c>
      <c r="D202" s="27">
        <v>100.9</v>
      </c>
      <c r="E202" s="20">
        <f t="shared" si="9"/>
        <v>2713427453</v>
      </c>
      <c r="F202" s="20">
        <v>0</v>
      </c>
      <c r="G202" s="20">
        <v>7669326</v>
      </c>
      <c r="H202" s="20">
        <f t="shared" si="10"/>
        <v>2721096779</v>
      </c>
    </row>
    <row r="203" spans="1:8" ht="15">
      <c r="A203" s="25" t="s">
        <v>730</v>
      </c>
      <c r="B203" s="10" t="s">
        <v>195</v>
      </c>
      <c r="C203" s="20">
        <v>2593586800</v>
      </c>
      <c r="D203" s="27">
        <v>97.23</v>
      </c>
      <c r="E203" s="20">
        <f t="shared" si="9"/>
        <v>2667475882</v>
      </c>
      <c r="F203" s="20">
        <v>0</v>
      </c>
      <c r="G203" s="20">
        <v>439077</v>
      </c>
      <c r="H203" s="20">
        <f t="shared" si="10"/>
        <v>2667914959</v>
      </c>
    </row>
    <row r="204" spans="1:8" ht="15">
      <c r="A204" s="25" t="s">
        <v>731</v>
      </c>
      <c r="B204" s="10" t="s">
        <v>196</v>
      </c>
      <c r="C204" s="20">
        <v>11689602300</v>
      </c>
      <c r="D204" s="27">
        <v>93.54</v>
      </c>
      <c r="E204" s="20">
        <f t="shared" si="9"/>
        <v>12496902181</v>
      </c>
      <c r="F204" s="20">
        <v>0</v>
      </c>
      <c r="G204" s="20">
        <v>2842086</v>
      </c>
      <c r="H204" s="20">
        <f t="shared" si="10"/>
        <v>12499744267</v>
      </c>
    </row>
    <row r="205" spans="1:8" ht="15">
      <c r="A205" s="25" t="s">
        <v>732</v>
      </c>
      <c r="B205" s="10" t="s">
        <v>197</v>
      </c>
      <c r="C205" s="20">
        <v>4609325900</v>
      </c>
      <c r="D205" s="27">
        <v>91.35</v>
      </c>
      <c r="E205" s="20">
        <f t="shared" si="9"/>
        <v>5045786426</v>
      </c>
      <c r="F205" s="20">
        <v>0</v>
      </c>
      <c r="G205" s="20">
        <v>0</v>
      </c>
      <c r="H205" s="20">
        <f t="shared" si="10"/>
        <v>5045786426</v>
      </c>
    </row>
    <row r="206" spans="1:8" ht="15">
      <c r="A206" s="25" t="s">
        <v>733</v>
      </c>
      <c r="B206" s="10" t="s">
        <v>198</v>
      </c>
      <c r="C206" s="20">
        <v>4828103400</v>
      </c>
      <c r="D206" s="27">
        <v>101.4</v>
      </c>
      <c r="E206" s="20">
        <f t="shared" si="9"/>
        <v>4761443195</v>
      </c>
      <c r="F206" s="20">
        <v>0</v>
      </c>
      <c r="G206" s="20">
        <v>0</v>
      </c>
      <c r="H206" s="20">
        <f t="shared" si="10"/>
        <v>4761443195</v>
      </c>
    </row>
    <row r="207" spans="1:8" ht="15">
      <c r="A207" s="25" t="s">
        <v>734</v>
      </c>
      <c r="B207" s="10" t="s">
        <v>199</v>
      </c>
      <c r="C207" s="20">
        <v>1860025100</v>
      </c>
      <c r="D207" s="27">
        <v>96.16</v>
      </c>
      <c r="E207" s="20">
        <f t="shared" si="9"/>
        <v>1934302309</v>
      </c>
      <c r="F207" s="20">
        <v>0</v>
      </c>
      <c r="G207" s="20">
        <v>4302832</v>
      </c>
      <c r="H207" s="20">
        <f t="shared" si="10"/>
        <v>1938605141</v>
      </c>
    </row>
    <row r="208" spans="1:8" ht="15">
      <c r="A208" s="25" t="s">
        <v>735</v>
      </c>
      <c r="B208" s="10" t="s">
        <v>200</v>
      </c>
      <c r="C208" s="20">
        <v>480912500</v>
      </c>
      <c r="D208" s="27">
        <v>91.55</v>
      </c>
      <c r="E208" s="20">
        <f t="shared" si="9"/>
        <v>525300382</v>
      </c>
      <c r="F208" s="20">
        <v>0</v>
      </c>
      <c r="G208" s="20">
        <v>150824</v>
      </c>
      <c r="H208" s="20">
        <f t="shared" si="10"/>
        <v>525451206</v>
      </c>
    </row>
    <row r="209" spans="1:8" ht="15">
      <c r="A209" s="25" t="s">
        <v>736</v>
      </c>
      <c r="B209" s="10" t="s">
        <v>201</v>
      </c>
      <c r="C209" s="20">
        <v>208617200</v>
      </c>
      <c r="D209" s="27">
        <v>91.61</v>
      </c>
      <c r="E209" s="20">
        <f t="shared" si="9"/>
        <v>227723174</v>
      </c>
      <c r="F209" s="20">
        <v>0</v>
      </c>
      <c r="G209" s="20">
        <v>72032</v>
      </c>
      <c r="H209" s="20">
        <f t="shared" si="10"/>
        <v>227795206</v>
      </c>
    </row>
    <row r="210" spans="1:8" ht="15">
      <c r="A210" s="25" t="s">
        <v>737</v>
      </c>
      <c r="B210" s="10" t="s">
        <v>202</v>
      </c>
      <c r="C210" s="20">
        <v>1403839900</v>
      </c>
      <c r="D210" s="27">
        <v>98.39</v>
      </c>
      <c r="E210" s="20">
        <f t="shared" si="9"/>
        <v>1426811566</v>
      </c>
      <c r="F210" s="20">
        <v>0</v>
      </c>
      <c r="G210" s="20">
        <v>2068355</v>
      </c>
      <c r="H210" s="20">
        <f t="shared" si="10"/>
        <v>1428879921</v>
      </c>
    </row>
    <row r="211" spans="1:8" ht="15">
      <c r="A211" s="25" t="s">
        <v>738</v>
      </c>
      <c r="B211" s="10" t="s">
        <v>203</v>
      </c>
      <c r="C211" s="20">
        <v>2290786600</v>
      </c>
      <c r="D211" s="27">
        <v>101.83</v>
      </c>
      <c r="E211" s="20">
        <f t="shared" si="9"/>
        <v>2249618580</v>
      </c>
      <c r="F211" s="20">
        <v>0</v>
      </c>
      <c r="G211" s="20">
        <v>257713</v>
      </c>
      <c r="H211" s="20">
        <f t="shared" si="10"/>
        <v>2249876293</v>
      </c>
    </row>
    <row r="212" spans="1:8" ht="15">
      <c r="A212" s="25" t="s">
        <v>739</v>
      </c>
      <c r="B212" s="10" t="s">
        <v>204</v>
      </c>
      <c r="C212" s="20">
        <v>176983800</v>
      </c>
      <c r="D212" s="27">
        <v>112.43</v>
      </c>
      <c r="E212" s="20">
        <f t="shared" si="9"/>
        <v>157416882</v>
      </c>
      <c r="F212" s="20">
        <v>0</v>
      </c>
      <c r="G212" s="20">
        <v>0</v>
      </c>
      <c r="H212" s="20">
        <f t="shared" si="10"/>
        <v>157416882</v>
      </c>
    </row>
    <row r="213" spans="1:8" ht="15">
      <c r="A213" s="25"/>
      <c r="B213" s="10"/>
      <c r="C213" s="20"/>
      <c r="D213" s="27"/>
      <c r="E213" s="20"/>
      <c r="F213" s="20"/>
      <c r="G213" s="20"/>
      <c r="H213" s="20"/>
    </row>
    <row r="214" spans="1:8" ht="15.75">
      <c r="A214" s="25"/>
      <c r="B214" s="86" t="s">
        <v>855</v>
      </c>
      <c r="C214" s="46">
        <f>SUM(C197:C213)</f>
        <v>49623372500</v>
      </c>
      <c r="D214" s="35">
        <f>((+C214/E214)*100)</f>
        <v>96.1426753200755</v>
      </c>
      <c r="E214" s="46">
        <f>SUM(E197:E213)</f>
        <v>51614303778</v>
      </c>
      <c r="F214" s="46">
        <f>SUM(F197:F213)</f>
        <v>0</v>
      </c>
      <c r="G214" s="46">
        <f>SUM(G197:G213)</f>
        <v>23573665</v>
      </c>
      <c r="H214" s="46">
        <f>SUM(H197:H213)</f>
        <v>51637877443</v>
      </c>
    </row>
    <row r="215" spans="1:8" ht="15">
      <c r="A215" s="25"/>
      <c r="B215" s="10"/>
      <c r="C215" s="19"/>
      <c r="D215" s="33"/>
      <c r="E215" s="19"/>
      <c r="F215" s="19"/>
      <c r="G215" s="19"/>
      <c r="H215" s="19"/>
    </row>
    <row r="216" spans="1:8" ht="9" customHeight="1">
      <c r="A216" s="36"/>
      <c r="B216" s="37"/>
      <c r="C216" s="47"/>
      <c r="D216" s="38"/>
      <c r="E216" s="47"/>
      <c r="F216" s="47"/>
      <c r="G216" s="47"/>
      <c r="H216" s="47"/>
    </row>
    <row r="217" spans="1:8" ht="15.75">
      <c r="A217" s="25"/>
      <c r="B217" s="39" t="s">
        <v>205</v>
      </c>
      <c r="C217" s="19"/>
      <c r="D217" s="27"/>
      <c r="E217" s="19"/>
      <c r="F217" s="19"/>
      <c r="G217" s="19"/>
      <c r="H217" s="19"/>
    </row>
    <row r="218" spans="1:8" ht="15">
      <c r="A218" s="25" t="s">
        <v>740</v>
      </c>
      <c r="B218" s="48" t="s">
        <v>206</v>
      </c>
      <c r="C218" s="20">
        <v>478965100</v>
      </c>
      <c r="D218" s="27">
        <v>89.96</v>
      </c>
      <c r="E218" s="20">
        <f aca="true" t="shared" si="11" ref="E218:E231">ROUND(((C218/D218)*100),0)</f>
        <v>532420076</v>
      </c>
      <c r="F218" s="20">
        <v>0</v>
      </c>
      <c r="G218" s="20">
        <v>3894346</v>
      </c>
      <c r="H218" s="20">
        <f aca="true" t="shared" si="12" ref="H218:H231">+E218+G218</f>
        <v>536314422</v>
      </c>
    </row>
    <row r="219" spans="1:8" ht="15">
      <c r="A219" s="25" t="s">
        <v>741</v>
      </c>
      <c r="B219" s="48" t="s">
        <v>207</v>
      </c>
      <c r="C219" s="20">
        <v>282422500</v>
      </c>
      <c r="D219" s="27">
        <v>125.6</v>
      </c>
      <c r="E219" s="20">
        <f t="shared" si="11"/>
        <v>224858678</v>
      </c>
      <c r="F219" s="20">
        <v>0</v>
      </c>
      <c r="G219" s="20">
        <v>0</v>
      </c>
      <c r="H219" s="20">
        <f t="shared" si="12"/>
        <v>224858678</v>
      </c>
    </row>
    <row r="220" spans="1:8" ht="15">
      <c r="A220" s="25" t="s">
        <v>742</v>
      </c>
      <c r="B220" s="48" t="s">
        <v>208</v>
      </c>
      <c r="C220" s="20">
        <v>190663300</v>
      </c>
      <c r="D220" s="27">
        <v>95.53</v>
      </c>
      <c r="E220" s="20">
        <f t="shared" si="11"/>
        <v>199584738</v>
      </c>
      <c r="F220" s="20">
        <v>0</v>
      </c>
      <c r="G220" s="20">
        <v>683551</v>
      </c>
      <c r="H220" s="20">
        <f t="shared" si="12"/>
        <v>200268289</v>
      </c>
    </row>
    <row r="221" spans="1:8" ht="15">
      <c r="A221" s="25" t="s">
        <v>743</v>
      </c>
      <c r="B221" s="48" t="s">
        <v>209</v>
      </c>
      <c r="C221" s="20">
        <v>170061400</v>
      </c>
      <c r="D221" s="27">
        <v>119.48</v>
      </c>
      <c r="E221" s="20">
        <f t="shared" si="11"/>
        <v>142334617</v>
      </c>
      <c r="F221" s="20">
        <v>0</v>
      </c>
      <c r="G221" s="20">
        <v>0</v>
      </c>
      <c r="H221" s="20">
        <f t="shared" si="12"/>
        <v>142334617</v>
      </c>
    </row>
    <row r="222" spans="1:8" ht="15">
      <c r="A222" s="25" t="s">
        <v>744</v>
      </c>
      <c r="B222" s="48" t="s">
        <v>210</v>
      </c>
      <c r="C222" s="20">
        <v>311054400</v>
      </c>
      <c r="D222" s="27">
        <v>114.35</v>
      </c>
      <c r="E222" s="20">
        <f t="shared" si="11"/>
        <v>272019589</v>
      </c>
      <c r="F222" s="20">
        <v>0</v>
      </c>
      <c r="G222" s="20">
        <v>705607</v>
      </c>
      <c r="H222" s="20">
        <f t="shared" si="12"/>
        <v>272725196</v>
      </c>
    </row>
    <row r="223" spans="1:8" ht="15">
      <c r="A223" s="25" t="s">
        <v>745</v>
      </c>
      <c r="B223" s="48" t="s">
        <v>211</v>
      </c>
      <c r="C223" s="20">
        <v>75823300</v>
      </c>
      <c r="D223" s="27">
        <v>97.76</v>
      </c>
      <c r="E223" s="20">
        <f t="shared" si="11"/>
        <v>77560659</v>
      </c>
      <c r="F223" s="20">
        <v>0</v>
      </c>
      <c r="G223" s="20">
        <v>499666</v>
      </c>
      <c r="H223" s="20">
        <f t="shared" si="12"/>
        <v>78060325</v>
      </c>
    </row>
    <row r="224" spans="1:8" ht="15">
      <c r="A224" s="25" t="s">
        <v>746</v>
      </c>
      <c r="B224" s="48" t="s">
        <v>212</v>
      </c>
      <c r="C224" s="20">
        <v>307348000</v>
      </c>
      <c r="D224" s="27">
        <v>90.07</v>
      </c>
      <c r="E224" s="20">
        <f t="shared" si="11"/>
        <v>341232375</v>
      </c>
      <c r="F224" s="20">
        <v>0</v>
      </c>
      <c r="G224" s="20">
        <v>678641</v>
      </c>
      <c r="H224" s="20">
        <f t="shared" si="12"/>
        <v>341911016</v>
      </c>
    </row>
    <row r="225" spans="1:8" ht="15">
      <c r="A225" s="25" t="s">
        <v>747</v>
      </c>
      <c r="B225" s="48" t="s">
        <v>213</v>
      </c>
      <c r="C225" s="20">
        <v>232152200</v>
      </c>
      <c r="D225" s="27">
        <v>102.04</v>
      </c>
      <c r="E225" s="20">
        <f t="shared" si="11"/>
        <v>227510976</v>
      </c>
      <c r="F225" s="20">
        <v>0</v>
      </c>
      <c r="G225" s="20">
        <v>984675</v>
      </c>
      <c r="H225" s="20">
        <f t="shared" si="12"/>
        <v>228495651</v>
      </c>
    </row>
    <row r="226" spans="1:8" ht="15">
      <c r="A226" s="25" t="s">
        <v>748</v>
      </c>
      <c r="B226" s="48" t="s">
        <v>214</v>
      </c>
      <c r="C226" s="20">
        <v>294722200</v>
      </c>
      <c r="D226" s="27">
        <v>105.82</v>
      </c>
      <c r="E226" s="20">
        <f t="shared" si="11"/>
        <v>278512758</v>
      </c>
      <c r="F226" s="20">
        <v>0</v>
      </c>
      <c r="G226" s="20">
        <v>585695</v>
      </c>
      <c r="H226" s="20">
        <f t="shared" si="12"/>
        <v>279098453</v>
      </c>
    </row>
    <row r="227" spans="1:8" ht="15">
      <c r="A227" s="25" t="s">
        <v>749</v>
      </c>
      <c r="B227" s="48" t="s">
        <v>215</v>
      </c>
      <c r="C227" s="20">
        <v>1471775700</v>
      </c>
      <c r="D227" s="27">
        <v>94.27</v>
      </c>
      <c r="E227" s="20">
        <f t="shared" si="11"/>
        <v>1561234433</v>
      </c>
      <c r="F227" s="20">
        <v>0</v>
      </c>
      <c r="G227" s="20">
        <v>4512425</v>
      </c>
      <c r="H227" s="20">
        <f t="shared" si="12"/>
        <v>1565746858</v>
      </c>
    </row>
    <row r="228" spans="1:8" ht="15">
      <c r="A228" s="25" t="s">
        <v>750</v>
      </c>
      <c r="B228" s="48" t="s">
        <v>216</v>
      </c>
      <c r="C228" s="20">
        <v>32704900</v>
      </c>
      <c r="D228" s="27">
        <v>102.48</v>
      </c>
      <c r="E228" s="20">
        <f t="shared" si="11"/>
        <v>31913447</v>
      </c>
      <c r="F228" s="20">
        <v>0</v>
      </c>
      <c r="G228" s="20">
        <v>136263</v>
      </c>
      <c r="H228" s="20">
        <f t="shared" si="12"/>
        <v>32049710</v>
      </c>
    </row>
    <row r="229" spans="1:8" ht="15">
      <c r="A229" s="25" t="s">
        <v>751</v>
      </c>
      <c r="B229" s="48" t="s">
        <v>217</v>
      </c>
      <c r="C229" s="20">
        <v>107066900</v>
      </c>
      <c r="D229" s="27">
        <v>91.38</v>
      </c>
      <c r="E229" s="20">
        <f t="shared" si="11"/>
        <v>117166667</v>
      </c>
      <c r="F229" s="20">
        <v>0</v>
      </c>
      <c r="G229" s="20">
        <v>398839</v>
      </c>
      <c r="H229" s="20">
        <f t="shared" si="12"/>
        <v>117565506</v>
      </c>
    </row>
    <row r="230" spans="1:8" ht="15">
      <c r="A230" s="25" t="s">
        <v>752</v>
      </c>
      <c r="B230" s="48" t="s">
        <v>218</v>
      </c>
      <c r="C230" s="20">
        <v>626731500</v>
      </c>
      <c r="D230" s="27">
        <v>100.29</v>
      </c>
      <c r="E230" s="20">
        <f t="shared" si="11"/>
        <v>624919234</v>
      </c>
      <c r="F230" s="20">
        <v>0</v>
      </c>
      <c r="G230" s="20">
        <v>1601977</v>
      </c>
      <c r="H230" s="20">
        <f t="shared" si="12"/>
        <v>626521211</v>
      </c>
    </row>
    <row r="231" spans="1:8" ht="15">
      <c r="A231" s="25" t="s">
        <v>753</v>
      </c>
      <c r="B231" s="51" t="s">
        <v>219</v>
      </c>
      <c r="C231" s="20">
        <v>3822095000</v>
      </c>
      <c r="D231" s="27">
        <v>93.71</v>
      </c>
      <c r="E231" s="20">
        <f t="shared" si="11"/>
        <v>4078641554</v>
      </c>
      <c r="F231" s="20">
        <v>0</v>
      </c>
      <c r="G231" s="20">
        <v>0</v>
      </c>
      <c r="H231" s="20">
        <f t="shared" si="12"/>
        <v>4078641554</v>
      </c>
    </row>
    <row r="232" spans="1:8" ht="15">
      <c r="A232" s="25"/>
      <c r="B232" s="10"/>
      <c r="C232" s="20"/>
      <c r="D232" s="33"/>
      <c r="E232" s="20"/>
      <c r="F232" s="20"/>
      <c r="G232" s="20"/>
      <c r="H232" s="20"/>
    </row>
    <row r="233" spans="1:8" ht="15.75">
      <c r="A233" s="25"/>
      <c r="B233" s="86" t="s">
        <v>205</v>
      </c>
      <c r="C233" s="46">
        <f>SUM(C218:C232)</f>
        <v>8403586400</v>
      </c>
      <c r="D233" s="35">
        <f>((+C233/E233)*100)</f>
        <v>96.48304737937895</v>
      </c>
      <c r="E233" s="46">
        <f>SUM(E218:E232)</f>
        <v>8709909801</v>
      </c>
      <c r="F233" s="46">
        <f>SUM(F218:F232)</f>
        <v>0</v>
      </c>
      <c r="G233" s="46">
        <f>SUM(G218:G232)</f>
        <v>14681685</v>
      </c>
      <c r="H233" s="46">
        <f>SUM(H218:H232)</f>
        <v>8724591486</v>
      </c>
    </row>
    <row r="234" spans="1:8" ht="15">
      <c r="A234" s="25"/>
      <c r="B234" s="10"/>
      <c r="C234" s="19"/>
      <c r="D234" s="33"/>
      <c r="E234" s="19"/>
      <c r="F234" s="19"/>
      <c r="G234" s="19"/>
      <c r="H234" s="19"/>
    </row>
    <row r="235" spans="1:8" ht="9" customHeight="1">
      <c r="A235" s="36"/>
      <c r="B235" s="37"/>
      <c r="C235" s="47"/>
      <c r="D235" s="38"/>
      <c r="E235" s="47"/>
      <c r="F235" s="47"/>
      <c r="G235" s="47"/>
      <c r="H235" s="47"/>
    </row>
    <row r="236" spans="1:63" ht="15.75">
      <c r="A236" s="25"/>
      <c r="B236" s="39" t="s">
        <v>220</v>
      </c>
      <c r="C236" s="19"/>
      <c r="D236" s="27"/>
      <c r="E236" s="19"/>
      <c r="F236" s="19"/>
      <c r="G236" s="19"/>
      <c r="H236" s="19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</row>
    <row r="237" spans="1:63" ht="15">
      <c r="A237" s="25" t="s">
        <v>754</v>
      </c>
      <c r="B237" s="10" t="s">
        <v>221</v>
      </c>
      <c r="C237" s="20">
        <v>2676100030</v>
      </c>
      <c r="D237" s="27">
        <v>94.1</v>
      </c>
      <c r="E237" s="20">
        <f aca="true" t="shared" si="13" ref="E237:E258">ROUND(((C237/D237)*100),0)</f>
        <v>2843889511</v>
      </c>
      <c r="F237" s="20">
        <v>0</v>
      </c>
      <c r="G237" s="20">
        <v>6565100</v>
      </c>
      <c r="H237" s="20">
        <f aca="true" t="shared" si="14" ref="H237:H258">+E237+G237</f>
        <v>2850454611</v>
      </c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</row>
    <row r="238" spans="1:63" ht="15">
      <c r="A238" s="25" t="s">
        <v>755</v>
      </c>
      <c r="B238" s="10" t="s">
        <v>222</v>
      </c>
      <c r="C238" s="20">
        <v>4029303400</v>
      </c>
      <c r="D238" s="27">
        <v>84.89</v>
      </c>
      <c r="E238" s="20">
        <f t="shared" si="13"/>
        <v>4746499470</v>
      </c>
      <c r="F238" s="20">
        <v>0</v>
      </c>
      <c r="G238" s="20">
        <v>7347500</v>
      </c>
      <c r="H238" s="20">
        <f t="shared" si="14"/>
        <v>4753846970</v>
      </c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</row>
    <row r="239" spans="1:63" ht="15">
      <c r="A239" s="25" t="s">
        <v>756</v>
      </c>
      <c r="B239" s="10" t="s">
        <v>223</v>
      </c>
      <c r="C239" s="20">
        <v>1025011900</v>
      </c>
      <c r="D239" s="27">
        <v>89.25</v>
      </c>
      <c r="E239" s="20">
        <f t="shared" si="13"/>
        <v>1148472717</v>
      </c>
      <c r="F239" s="20">
        <v>0</v>
      </c>
      <c r="G239" s="20">
        <v>3164000</v>
      </c>
      <c r="H239" s="20">
        <f t="shared" si="14"/>
        <v>1151636717</v>
      </c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</row>
    <row r="240" spans="1:142" s="62" customFormat="1" ht="15">
      <c r="A240" s="60" t="s">
        <v>757</v>
      </c>
      <c r="B240" s="59" t="s">
        <v>844</v>
      </c>
      <c r="C240" s="61">
        <v>2225945800</v>
      </c>
      <c r="D240" s="54">
        <v>96.09</v>
      </c>
      <c r="E240" s="61">
        <f t="shared" si="13"/>
        <v>2316521802</v>
      </c>
      <c r="F240" s="61">
        <v>0</v>
      </c>
      <c r="G240" s="61">
        <v>1517400</v>
      </c>
      <c r="H240" s="61">
        <f t="shared" si="14"/>
        <v>2318039202</v>
      </c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70"/>
      <c r="CJ240" s="70"/>
      <c r="CK240" s="70"/>
      <c r="CL240" s="70"/>
      <c r="CM240" s="70"/>
      <c r="CN240" s="70"/>
      <c r="CO240" s="70"/>
      <c r="CP240" s="70"/>
      <c r="CQ240" s="70"/>
      <c r="CR240" s="70"/>
      <c r="CS240" s="70"/>
      <c r="CT240" s="70"/>
      <c r="CU240" s="70"/>
      <c r="CV240" s="70"/>
      <c r="CW240" s="70"/>
      <c r="CX240" s="70"/>
      <c r="CY240" s="70"/>
      <c r="CZ240" s="70"/>
      <c r="DA240" s="70"/>
      <c r="DB240" s="70"/>
      <c r="DC240" s="70"/>
      <c r="DD240" s="70"/>
      <c r="DE240" s="70"/>
      <c r="DF240" s="70"/>
      <c r="DG240" s="70"/>
      <c r="DH240" s="70"/>
      <c r="DI240" s="70"/>
      <c r="DJ240" s="70"/>
      <c r="DK240" s="70"/>
      <c r="DL240" s="70"/>
      <c r="DM240" s="70"/>
      <c r="DN240" s="70"/>
      <c r="DO240" s="70"/>
      <c r="DP240" s="70"/>
      <c r="DQ240" s="70"/>
      <c r="DR240" s="70"/>
      <c r="DS240" s="70"/>
      <c r="DT240" s="70"/>
      <c r="DU240" s="70"/>
      <c r="DV240" s="70"/>
      <c r="DW240" s="70"/>
      <c r="DX240" s="70"/>
      <c r="DY240" s="70"/>
      <c r="DZ240" s="70"/>
      <c r="EA240" s="70"/>
      <c r="EB240" s="70"/>
      <c r="EC240" s="70"/>
      <c r="ED240" s="70"/>
      <c r="EE240" s="70"/>
      <c r="EF240" s="70"/>
      <c r="EG240" s="70"/>
      <c r="EH240" s="70"/>
      <c r="EI240" s="70"/>
      <c r="EJ240" s="70"/>
      <c r="EK240" s="70"/>
      <c r="EL240" s="70"/>
    </row>
    <row r="241" spans="1:142" s="67" customFormat="1" ht="15">
      <c r="A241" s="60" t="s">
        <v>758</v>
      </c>
      <c r="B241" s="59" t="s">
        <v>845</v>
      </c>
      <c r="C241" s="61">
        <v>2440972250</v>
      </c>
      <c r="D241" s="54">
        <v>79.85</v>
      </c>
      <c r="E241" s="61">
        <f t="shared" si="13"/>
        <v>3056947088</v>
      </c>
      <c r="F241" s="61">
        <v>0</v>
      </c>
      <c r="G241" s="61">
        <v>8431352</v>
      </c>
      <c r="H241" s="61">
        <f t="shared" si="14"/>
        <v>3065378440</v>
      </c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  <c r="CL241" s="70"/>
      <c r="CM241" s="70"/>
      <c r="CN241" s="70"/>
      <c r="CO241" s="70"/>
      <c r="CP241" s="70"/>
      <c r="CQ241" s="70"/>
      <c r="CR241" s="70"/>
      <c r="CS241" s="70"/>
      <c r="CT241" s="70"/>
      <c r="CU241" s="70"/>
      <c r="CV241" s="70"/>
      <c r="CW241" s="70"/>
      <c r="CX241" s="70"/>
      <c r="CY241" s="70"/>
      <c r="CZ241" s="70"/>
      <c r="DA241" s="70"/>
      <c r="DB241" s="70"/>
      <c r="DC241" s="70"/>
      <c r="DD241" s="70"/>
      <c r="DE241" s="70"/>
      <c r="DF241" s="70"/>
      <c r="DG241" s="70"/>
      <c r="DH241" s="70"/>
      <c r="DI241" s="70"/>
      <c r="DJ241" s="70"/>
      <c r="DK241" s="70"/>
      <c r="DL241" s="70"/>
      <c r="DM241" s="70"/>
      <c r="DN241" s="70"/>
      <c r="DO241" s="70"/>
      <c r="DP241" s="70"/>
      <c r="DQ241" s="70"/>
      <c r="DR241" s="70"/>
      <c r="DS241" s="70"/>
      <c r="DT241" s="70"/>
      <c r="DU241" s="70"/>
      <c r="DV241" s="70"/>
      <c r="DW241" s="70"/>
      <c r="DX241" s="70"/>
      <c r="DY241" s="70"/>
      <c r="DZ241" s="70"/>
      <c r="EA241" s="70"/>
      <c r="EB241" s="70"/>
      <c r="EC241" s="70"/>
      <c r="ED241" s="70"/>
      <c r="EE241" s="70"/>
      <c r="EF241" s="70"/>
      <c r="EG241" s="70"/>
      <c r="EH241" s="70"/>
      <c r="EI241" s="70"/>
      <c r="EJ241" s="70"/>
      <c r="EK241" s="70"/>
      <c r="EL241" s="70"/>
    </row>
    <row r="242" spans="1:142" ht="15">
      <c r="A242" s="25" t="s">
        <v>759</v>
      </c>
      <c r="B242" s="10" t="s">
        <v>224</v>
      </c>
      <c r="C242" s="20">
        <v>821673500</v>
      </c>
      <c r="D242" s="27">
        <v>102.73</v>
      </c>
      <c r="E242" s="20">
        <f t="shared" si="13"/>
        <v>799837925</v>
      </c>
      <c r="F242" s="20">
        <v>0</v>
      </c>
      <c r="G242" s="20">
        <v>248500</v>
      </c>
      <c r="H242" s="20">
        <f t="shared" si="14"/>
        <v>800086425</v>
      </c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0"/>
      <c r="CH242" s="70"/>
      <c r="CI242" s="70"/>
      <c r="CJ242" s="70"/>
      <c r="CK242" s="70"/>
      <c r="CL242" s="70"/>
      <c r="CM242" s="70"/>
      <c r="CN242" s="70"/>
      <c r="CO242" s="70"/>
      <c r="CP242" s="70"/>
      <c r="CQ242" s="70"/>
      <c r="CR242" s="70"/>
      <c r="CS242" s="70"/>
      <c r="CT242" s="70"/>
      <c r="CU242" s="70"/>
      <c r="CV242" s="70"/>
      <c r="CW242" s="70"/>
      <c r="CX242" s="70"/>
      <c r="CY242" s="70"/>
      <c r="CZ242" s="70"/>
      <c r="DA242" s="70"/>
      <c r="DB242" s="70"/>
      <c r="DC242" s="70"/>
      <c r="DD242" s="70"/>
      <c r="DE242" s="70"/>
      <c r="DF242" s="70"/>
      <c r="DG242" s="70"/>
      <c r="DH242" s="70"/>
      <c r="DI242" s="70"/>
      <c r="DJ242" s="70"/>
      <c r="DK242" s="70"/>
      <c r="DL242" s="70"/>
      <c r="DM242" s="70"/>
      <c r="DN242" s="70"/>
      <c r="DO242" s="70"/>
      <c r="DP242" s="70"/>
      <c r="DQ242" s="70"/>
      <c r="DR242" s="70"/>
      <c r="DS242" s="70"/>
      <c r="DT242" s="70"/>
      <c r="DU242" s="70"/>
      <c r="DV242" s="70"/>
      <c r="DW242" s="70"/>
      <c r="DX242" s="70"/>
      <c r="DY242" s="70"/>
      <c r="DZ242" s="70"/>
      <c r="EA242" s="70"/>
      <c r="EB242" s="70"/>
      <c r="EC242" s="70"/>
      <c r="ED242" s="70"/>
      <c r="EE242" s="70"/>
      <c r="EF242" s="70"/>
      <c r="EG242" s="70"/>
      <c r="EH242" s="70"/>
      <c r="EI242" s="70"/>
      <c r="EJ242" s="70"/>
      <c r="EK242" s="70"/>
      <c r="EL242" s="70"/>
    </row>
    <row r="243" spans="1:142" ht="15">
      <c r="A243" s="25" t="s">
        <v>760</v>
      </c>
      <c r="B243" s="10" t="s">
        <v>210</v>
      </c>
      <c r="C243" s="20">
        <v>2576288980</v>
      </c>
      <c r="D243" s="27">
        <v>82.56</v>
      </c>
      <c r="E243" s="20">
        <f t="shared" si="13"/>
        <v>3120505063</v>
      </c>
      <c r="F243" s="20">
        <v>0</v>
      </c>
      <c r="G243" s="20">
        <v>7336353</v>
      </c>
      <c r="H243" s="20">
        <f t="shared" si="14"/>
        <v>3127841416</v>
      </c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  <c r="CL243" s="70"/>
      <c r="CM243" s="70"/>
      <c r="CN243" s="70"/>
      <c r="CO243" s="70"/>
      <c r="CP243" s="70"/>
      <c r="CQ243" s="70"/>
      <c r="CR243" s="70"/>
      <c r="CS243" s="70"/>
      <c r="CT243" s="70"/>
      <c r="CU243" s="70"/>
      <c r="CV243" s="70"/>
      <c r="CW243" s="70"/>
      <c r="CX243" s="70"/>
      <c r="CY243" s="70"/>
      <c r="CZ243" s="70"/>
      <c r="DA243" s="70"/>
      <c r="DB243" s="70"/>
      <c r="DC243" s="70"/>
      <c r="DD243" s="70"/>
      <c r="DE243" s="70"/>
      <c r="DF243" s="70"/>
      <c r="DG243" s="70"/>
      <c r="DH243" s="70"/>
      <c r="DI243" s="70"/>
      <c r="DJ243" s="70"/>
      <c r="DK243" s="70"/>
      <c r="DL243" s="70"/>
      <c r="DM243" s="70"/>
      <c r="DN243" s="70"/>
      <c r="DO243" s="70"/>
      <c r="DP243" s="70"/>
      <c r="DQ243" s="70"/>
      <c r="DR243" s="70"/>
      <c r="DS243" s="70"/>
      <c r="DT243" s="70"/>
      <c r="DU243" s="70"/>
      <c r="DV243" s="70"/>
      <c r="DW243" s="70"/>
      <c r="DX243" s="70"/>
      <c r="DY243" s="70"/>
      <c r="DZ243" s="70"/>
      <c r="EA243" s="70"/>
      <c r="EB243" s="70"/>
      <c r="EC243" s="70"/>
      <c r="ED243" s="70"/>
      <c r="EE243" s="70"/>
      <c r="EF243" s="70"/>
      <c r="EG243" s="70"/>
      <c r="EH243" s="70"/>
      <c r="EI243" s="70"/>
      <c r="EJ243" s="70"/>
      <c r="EK243" s="70"/>
      <c r="EL243" s="70"/>
    </row>
    <row r="244" spans="1:142" ht="15">
      <c r="A244" s="25" t="s">
        <v>761</v>
      </c>
      <c r="B244" s="10" t="s">
        <v>225</v>
      </c>
      <c r="C244" s="20">
        <v>1388496500</v>
      </c>
      <c r="D244" s="27">
        <v>78.61</v>
      </c>
      <c r="E244" s="20">
        <f t="shared" si="13"/>
        <v>1766310266</v>
      </c>
      <c r="F244" s="20">
        <v>0</v>
      </c>
      <c r="G244" s="20">
        <v>493900</v>
      </c>
      <c r="H244" s="20">
        <f t="shared" si="14"/>
        <v>1766804166</v>
      </c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  <c r="CH244" s="70"/>
      <c r="CI244" s="70"/>
      <c r="CJ244" s="70"/>
      <c r="CK244" s="70"/>
      <c r="CL244" s="70"/>
      <c r="CM244" s="70"/>
      <c r="CN244" s="70"/>
      <c r="CO244" s="70"/>
      <c r="CP244" s="70"/>
      <c r="CQ244" s="70"/>
      <c r="CR244" s="70"/>
      <c r="CS244" s="70"/>
      <c r="CT244" s="70"/>
      <c r="CU244" s="70"/>
      <c r="CV244" s="70"/>
      <c r="CW244" s="70"/>
      <c r="CX244" s="70"/>
      <c r="CY244" s="70"/>
      <c r="CZ244" s="70"/>
      <c r="DA244" s="70"/>
      <c r="DB244" s="70"/>
      <c r="DC244" s="70"/>
      <c r="DD244" s="70"/>
      <c r="DE244" s="70"/>
      <c r="DF244" s="70"/>
      <c r="DG244" s="70"/>
      <c r="DH244" s="70"/>
      <c r="DI244" s="70"/>
      <c r="DJ244" s="70"/>
      <c r="DK244" s="70"/>
      <c r="DL244" s="70"/>
      <c r="DM244" s="70"/>
      <c r="DN244" s="70"/>
      <c r="DO244" s="70"/>
      <c r="DP244" s="70"/>
      <c r="DQ244" s="70"/>
      <c r="DR244" s="70"/>
      <c r="DS244" s="70"/>
      <c r="DT244" s="70"/>
      <c r="DU244" s="70"/>
      <c r="DV244" s="70"/>
      <c r="DW244" s="70"/>
      <c r="DX244" s="70"/>
      <c r="DY244" s="70"/>
      <c r="DZ244" s="70"/>
      <c r="EA244" s="70"/>
      <c r="EB244" s="70"/>
      <c r="EC244" s="70"/>
      <c r="ED244" s="70"/>
      <c r="EE244" s="70"/>
      <c r="EF244" s="70"/>
      <c r="EG244" s="70"/>
      <c r="EH244" s="70"/>
      <c r="EI244" s="70"/>
      <c r="EJ244" s="70"/>
      <c r="EK244" s="70"/>
      <c r="EL244" s="70"/>
    </row>
    <row r="245" spans="1:142" ht="15">
      <c r="A245" s="25" t="s">
        <v>762</v>
      </c>
      <c r="B245" s="10" t="s">
        <v>818</v>
      </c>
      <c r="C245" s="20">
        <v>1803559100</v>
      </c>
      <c r="D245" s="27">
        <v>89.12</v>
      </c>
      <c r="E245" s="20">
        <f t="shared" si="13"/>
        <v>2023742258</v>
      </c>
      <c r="F245" s="20">
        <v>0</v>
      </c>
      <c r="G245" s="20">
        <v>7840400</v>
      </c>
      <c r="H245" s="20">
        <f t="shared" si="14"/>
        <v>2031582658</v>
      </c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  <c r="CC245" s="70"/>
      <c r="CD245" s="70"/>
      <c r="CE245" s="70"/>
      <c r="CF245" s="70"/>
      <c r="CG245" s="70"/>
      <c r="CH245" s="70"/>
      <c r="CI245" s="70"/>
      <c r="CJ245" s="70"/>
      <c r="CK245" s="70"/>
      <c r="CL245" s="70"/>
      <c r="CM245" s="70"/>
      <c r="CN245" s="70"/>
      <c r="CO245" s="70"/>
      <c r="CP245" s="70"/>
      <c r="CQ245" s="70"/>
      <c r="CR245" s="70"/>
      <c r="CS245" s="70"/>
      <c r="CT245" s="70"/>
      <c r="CU245" s="70"/>
      <c r="CV245" s="70"/>
      <c r="CW245" s="70"/>
      <c r="CX245" s="70"/>
      <c r="CY245" s="70"/>
      <c r="CZ245" s="70"/>
      <c r="DA245" s="70"/>
      <c r="DB245" s="70"/>
      <c r="DC245" s="70"/>
      <c r="DD245" s="70"/>
      <c r="DE245" s="70"/>
      <c r="DF245" s="70"/>
      <c r="DG245" s="70"/>
      <c r="DH245" s="70"/>
      <c r="DI245" s="70"/>
      <c r="DJ245" s="70"/>
      <c r="DK245" s="70"/>
      <c r="DL245" s="70"/>
      <c r="DM245" s="70"/>
      <c r="DN245" s="70"/>
      <c r="DO245" s="70"/>
      <c r="DP245" s="70"/>
      <c r="DQ245" s="70"/>
      <c r="DR245" s="70"/>
      <c r="DS245" s="70"/>
      <c r="DT245" s="70"/>
      <c r="DU245" s="70"/>
      <c r="DV245" s="70"/>
      <c r="DW245" s="70"/>
      <c r="DX245" s="70"/>
      <c r="DY245" s="70"/>
      <c r="DZ245" s="70"/>
      <c r="EA245" s="70"/>
      <c r="EB245" s="70"/>
      <c r="EC245" s="70"/>
      <c r="ED245" s="70"/>
      <c r="EE245" s="70"/>
      <c r="EF245" s="70"/>
      <c r="EG245" s="70"/>
      <c r="EH245" s="70"/>
      <c r="EI245" s="70"/>
      <c r="EJ245" s="70"/>
      <c r="EK245" s="70"/>
      <c r="EL245" s="70"/>
    </row>
    <row r="246" spans="1:142" ht="15">
      <c r="A246" s="25" t="s">
        <v>763</v>
      </c>
      <c r="B246" s="10" t="s">
        <v>226</v>
      </c>
      <c r="C246" s="20">
        <v>7306561395</v>
      </c>
      <c r="D246" s="27">
        <v>84.96</v>
      </c>
      <c r="E246" s="20">
        <f t="shared" si="13"/>
        <v>8600001642</v>
      </c>
      <c r="F246" s="20">
        <v>0</v>
      </c>
      <c r="G246" s="20">
        <v>9534432</v>
      </c>
      <c r="H246" s="20">
        <f t="shared" si="14"/>
        <v>8609536074</v>
      </c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0"/>
      <c r="CH246" s="70"/>
      <c r="CI246" s="70"/>
      <c r="CJ246" s="70"/>
      <c r="CK246" s="70"/>
      <c r="CL246" s="70"/>
      <c r="CM246" s="70"/>
      <c r="CN246" s="70"/>
      <c r="CO246" s="70"/>
      <c r="CP246" s="70"/>
      <c r="CQ246" s="70"/>
      <c r="CR246" s="70"/>
      <c r="CS246" s="70"/>
      <c r="CT246" s="70"/>
      <c r="CU246" s="70"/>
      <c r="CV246" s="70"/>
      <c r="CW246" s="70"/>
      <c r="CX246" s="70"/>
      <c r="CY246" s="70"/>
      <c r="CZ246" s="70"/>
      <c r="DA246" s="70"/>
      <c r="DB246" s="70"/>
      <c r="DC246" s="70"/>
      <c r="DD246" s="70"/>
      <c r="DE246" s="70"/>
      <c r="DF246" s="70"/>
      <c r="DG246" s="70"/>
      <c r="DH246" s="70"/>
      <c r="DI246" s="70"/>
      <c r="DJ246" s="70"/>
      <c r="DK246" s="70"/>
      <c r="DL246" s="70"/>
      <c r="DM246" s="70"/>
      <c r="DN246" s="70"/>
      <c r="DO246" s="70"/>
      <c r="DP246" s="70"/>
      <c r="DQ246" s="70"/>
      <c r="DR246" s="70"/>
      <c r="DS246" s="70"/>
      <c r="DT246" s="70"/>
      <c r="DU246" s="70"/>
      <c r="DV246" s="70"/>
      <c r="DW246" s="70"/>
      <c r="DX246" s="70"/>
      <c r="DY246" s="70"/>
      <c r="DZ246" s="70"/>
      <c r="EA246" s="70"/>
      <c r="EB246" s="70"/>
      <c r="EC246" s="70"/>
      <c r="ED246" s="70"/>
      <c r="EE246" s="70"/>
      <c r="EF246" s="70"/>
      <c r="EG246" s="70"/>
      <c r="EH246" s="70"/>
      <c r="EI246" s="70"/>
      <c r="EJ246" s="70"/>
      <c r="EK246" s="70"/>
      <c r="EL246" s="70"/>
    </row>
    <row r="247" spans="1:142" ht="15">
      <c r="A247" s="25" t="s">
        <v>764</v>
      </c>
      <c r="B247" s="10" t="s">
        <v>227</v>
      </c>
      <c r="C247" s="20">
        <v>3843085800</v>
      </c>
      <c r="D247" s="27">
        <v>91.46</v>
      </c>
      <c r="E247" s="20">
        <f t="shared" si="13"/>
        <v>4201930680</v>
      </c>
      <c r="F247" s="20">
        <v>0</v>
      </c>
      <c r="G247" s="20">
        <v>2502383</v>
      </c>
      <c r="H247" s="20">
        <f t="shared" si="14"/>
        <v>4204433063</v>
      </c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70"/>
      <c r="CI247" s="70"/>
      <c r="CJ247" s="70"/>
      <c r="CK247" s="70"/>
      <c r="CL247" s="70"/>
      <c r="CM247" s="70"/>
      <c r="CN247" s="70"/>
      <c r="CO247" s="70"/>
      <c r="CP247" s="70"/>
      <c r="CQ247" s="70"/>
      <c r="CR247" s="70"/>
      <c r="CS247" s="70"/>
      <c r="CT247" s="70"/>
      <c r="CU247" s="70"/>
      <c r="CV247" s="70"/>
      <c r="CW247" s="70"/>
      <c r="CX247" s="70"/>
      <c r="CY247" s="70"/>
      <c r="CZ247" s="70"/>
      <c r="DA247" s="70"/>
      <c r="DB247" s="70"/>
      <c r="DC247" s="70"/>
      <c r="DD247" s="70"/>
      <c r="DE247" s="70"/>
      <c r="DF247" s="70"/>
      <c r="DG247" s="70"/>
      <c r="DH247" s="70"/>
      <c r="DI247" s="70"/>
      <c r="DJ247" s="70"/>
      <c r="DK247" s="70"/>
      <c r="DL247" s="70"/>
      <c r="DM247" s="70"/>
      <c r="DN247" s="70"/>
      <c r="DO247" s="70"/>
      <c r="DP247" s="70"/>
      <c r="DQ247" s="70"/>
      <c r="DR247" s="70"/>
      <c r="DS247" s="70"/>
      <c r="DT247" s="70"/>
      <c r="DU247" s="70"/>
      <c r="DV247" s="70"/>
      <c r="DW247" s="70"/>
      <c r="DX247" s="70"/>
      <c r="DY247" s="70"/>
      <c r="DZ247" s="70"/>
      <c r="EA247" s="70"/>
      <c r="EB247" s="70"/>
      <c r="EC247" s="70"/>
      <c r="ED247" s="70"/>
      <c r="EE247" s="70"/>
      <c r="EF247" s="70"/>
      <c r="EG247" s="70"/>
      <c r="EH247" s="70"/>
      <c r="EI247" s="70"/>
      <c r="EJ247" s="70"/>
      <c r="EK247" s="70"/>
      <c r="EL247" s="70"/>
    </row>
    <row r="248" spans="1:142" ht="15">
      <c r="A248" s="25" t="s">
        <v>765</v>
      </c>
      <c r="B248" s="10" t="s">
        <v>228</v>
      </c>
      <c r="C248" s="20">
        <v>9770568700</v>
      </c>
      <c r="D248" s="27">
        <v>92.31</v>
      </c>
      <c r="E248" s="20">
        <f t="shared" si="13"/>
        <v>10584518145</v>
      </c>
      <c r="F248" s="20">
        <v>0</v>
      </c>
      <c r="G248" s="20">
        <v>6888508</v>
      </c>
      <c r="H248" s="20">
        <f t="shared" si="14"/>
        <v>10591406653</v>
      </c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0"/>
      <c r="CH248" s="70"/>
      <c r="CI248" s="70"/>
      <c r="CJ248" s="70"/>
      <c r="CK248" s="70"/>
      <c r="CL248" s="70"/>
      <c r="CM248" s="70"/>
      <c r="CN248" s="70"/>
      <c r="CO248" s="70"/>
      <c r="CP248" s="70"/>
      <c r="CQ248" s="70"/>
      <c r="CR248" s="70"/>
      <c r="CS248" s="70"/>
      <c r="CT248" s="70"/>
      <c r="CU248" s="70"/>
      <c r="CV248" s="70"/>
      <c r="CW248" s="70"/>
      <c r="CX248" s="70"/>
      <c r="CY248" s="70"/>
      <c r="CZ248" s="70"/>
      <c r="DA248" s="70"/>
      <c r="DB248" s="70"/>
      <c r="DC248" s="70"/>
      <c r="DD248" s="70"/>
      <c r="DE248" s="70"/>
      <c r="DF248" s="70"/>
      <c r="DG248" s="70"/>
      <c r="DH248" s="70"/>
      <c r="DI248" s="70"/>
      <c r="DJ248" s="70"/>
      <c r="DK248" s="70"/>
      <c r="DL248" s="70"/>
      <c r="DM248" s="70"/>
      <c r="DN248" s="70"/>
      <c r="DO248" s="70"/>
      <c r="DP248" s="70"/>
      <c r="DQ248" s="70"/>
      <c r="DR248" s="70"/>
      <c r="DS248" s="70"/>
      <c r="DT248" s="70"/>
      <c r="DU248" s="70"/>
      <c r="DV248" s="70"/>
      <c r="DW248" s="70"/>
      <c r="DX248" s="70"/>
      <c r="DY248" s="70"/>
      <c r="DZ248" s="70"/>
      <c r="EA248" s="70"/>
      <c r="EB248" s="70"/>
      <c r="EC248" s="70"/>
      <c r="ED248" s="70"/>
      <c r="EE248" s="70"/>
      <c r="EF248" s="70"/>
      <c r="EG248" s="70"/>
      <c r="EH248" s="70"/>
      <c r="EI248" s="70"/>
      <c r="EJ248" s="70"/>
      <c r="EK248" s="70"/>
      <c r="EL248" s="70"/>
    </row>
    <row r="249" spans="1:142" ht="15">
      <c r="A249" s="25" t="s">
        <v>766</v>
      </c>
      <c r="B249" s="10" t="s">
        <v>229</v>
      </c>
      <c r="C249" s="20">
        <v>7029664800</v>
      </c>
      <c r="D249" s="27">
        <v>90.23</v>
      </c>
      <c r="E249" s="20">
        <f t="shared" si="13"/>
        <v>7790828771</v>
      </c>
      <c r="F249" s="20">
        <v>0</v>
      </c>
      <c r="G249" s="20">
        <v>10160600</v>
      </c>
      <c r="H249" s="20">
        <f t="shared" si="14"/>
        <v>7800989371</v>
      </c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0"/>
      <c r="CH249" s="70"/>
      <c r="CI249" s="70"/>
      <c r="CJ249" s="70"/>
      <c r="CK249" s="70"/>
      <c r="CL249" s="70"/>
      <c r="CM249" s="70"/>
      <c r="CN249" s="70"/>
      <c r="CO249" s="70"/>
      <c r="CP249" s="70"/>
      <c r="CQ249" s="70"/>
      <c r="CR249" s="70"/>
      <c r="CS249" s="70"/>
      <c r="CT249" s="70"/>
      <c r="CU249" s="70"/>
      <c r="CV249" s="70"/>
      <c r="CW249" s="70"/>
      <c r="CX249" s="70"/>
      <c r="CY249" s="70"/>
      <c r="CZ249" s="70"/>
      <c r="DA249" s="70"/>
      <c r="DB249" s="70"/>
      <c r="DC249" s="70"/>
      <c r="DD249" s="70"/>
      <c r="DE249" s="70"/>
      <c r="DF249" s="70"/>
      <c r="DG249" s="70"/>
      <c r="DH249" s="70"/>
      <c r="DI249" s="70"/>
      <c r="DJ249" s="70"/>
      <c r="DK249" s="70"/>
      <c r="DL249" s="70"/>
      <c r="DM249" s="70"/>
      <c r="DN249" s="70"/>
      <c r="DO249" s="70"/>
      <c r="DP249" s="70"/>
      <c r="DQ249" s="70"/>
      <c r="DR249" s="70"/>
      <c r="DS249" s="70"/>
      <c r="DT249" s="70"/>
      <c r="DU249" s="70"/>
      <c r="DV249" s="70"/>
      <c r="DW249" s="70"/>
      <c r="DX249" s="70"/>
      <c r="DY249" s="70"/>
      <c r="DZ249" s="70"/>
      <c r="EA249" s="70"/>
      <c r="EB249" s="70"/>
      <c r="EC249" s="70"/>
      <c r="ED249" s="70"/>
      <c r="EE249" s="70"/>
      <c r="EF249" s="70"/>
      <c r="EG249" s="70"/>
      <c r="EH249" s="70"/>
      <c r="EI249" s="70"/>
      <c r="EJ249" s="70"/>
      <c r="EK249" s="70"/>
      <c r="EL249" s="70"/>
    </row>
    <row r="250" spans="1:142" s="62" customFormat="1" ht="15">
      <c r="A250" s="60" t="s">
        <v>767</v>
      </c>
      <c r="B250" s="59" t="s">
        <v>846</v>
      </c>
      <c r="C250" s="61">
        <v>11960067700</v>
      </c>
      <c r="D250" s="54">
        <v>80.42</v>
      </c>
      <c r="E250" s="61">
        <f t="shared" si="13"/>
        <v>14872006590</v>
      </c>
      <c r="F250" s="61">
        <v>0</v>
      </c>
      <c r="G250" s="61">
        <v>73099500</v>
      </c>
      <c r="H250" s="61">
        <f t="shared" si="14"/>
        <v>14945106090</v>
      </c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0"/>
      <c r="CH250" s="70"/>
      <c r="CI250" s="70"/>
      <c r="CJ250" s="70"/>
      <c r="CK250" s="70"/>
      <c r="CL250" s="70"/>
      <c r="CM250" s="70"/>
      <c r="CN250" s="70"/>
      <c r="CO250" s="70"/>
      <c r="CP250" s="70"/>
      <c r="CQ250" s="70"/>
      <c r="CR250" s="70"/>
      <c r="CS250" s="70"/>
      <c r="CT250" s="70"/>
      <c r="CU250" s="70"/>
      <c r="CV250" s="70"/>
      <c r="CW250" s="70"/>
      <c r="CX250" s="70"/>
      <c r="CY250" s="70"/>
      <c r="CZ250" s="70"/>
      <c r="DA250" s="70"/>
      <c r="DB250" s="70"/>
      <c r="DC250" s="70"/>
      <c r="DD250" s="70"/>
      <c r="DE250" s="70"/>
      <c r="DF250" s="70"/>
      <c r="DG250" s="70"/>
      <c r="DH250" s="70"/>
      <c r="DI250" s="70"/>
      <c r="DJ250" s="70"/>
      <c r="DK250" s="70"/>
      <c r="DL250" s="70"/>
      <c r="DM250" s="70"/>
      <c r="DN250" s="70"/>
      <c r="DO250" s="70"/>
      <c r="DP250" s="70"/>
      <c r="DQ250" s="70"/>
      <c r="DR250" s="70"/>
      <c r="DS250" s="70"/>
      <c r="DT250" s="70"/>
      <c r="DU250" s="70"/>
      <c r="DV250" s="70"/>
      <c r="DW250" s="70"/>
      <c r="DX250" s="70"/>
      <c r="DY250" s="70"/>
      <c r="DZ250" s="70"/>
      <c r="EA250" s="70"/>
      <c r="EB250" s="70"/>
      <c r="EC250" s="70"/>
      <c r="ED250" s="70"/>
      <c r="EE250" s="70"/>
      <c r="EF250" s="70"/>
      <c r="EG250" s="70"/>
      <c r="EH250" s="70"/>
      <c r="EI250" s="70"/>
      <c r="EJ250" s="70"/>
      <c r="EK250" s="70"/>
      <c r="EL250" s="70"/>
    </row>
    <row r="251" spans="1:142" ht="15">
      <c r="A251" s="25" t="s">
        <v>768</v>
      </c>
      <c r="B251" s="10" t="s">
        <v>230</v>
      </c>
      <c r="C251" s="20">
        <v>1611442600</v>
      </c>
      <c r="D251" s="27">
        <v>89.33</v>
      </c>
      <c r="E251" s="20">
        <f t="shared" si="13"/>
        <v>1803920967</v>
      </c>
      <c r="F251" s="20">
        <v>0</v>
      </c>
      <c r="G251" s="20">
        <v>461900</v>
      </c>
      <c r="H251" s="20">
        <f t="shared" si="14"/>
        <v>1804382867</v>
      </c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0"/>
      <c r="CH251" s="70"/>
      <c r="CI251" s="70"/>
      <c r="CJ251" s="70"/>
      <c r="CK251" s="70"/>
      <c r="CL251" s="70"/>
      <c r="CM251" s="70"/>
      <c r="CN251" s="70"/>
      <c r="CO251" s="70"/>
      <c r="CP251" s="70"/>
      <c r="CQ251" s="70"/>
      <c r="CR251" s="70"/>
      <c r="CS251" s="70"/>
      <c r="CT251" s="70"/>
      <c r="CU251" s="70"/>
      <c r="CV251" s="70"/>
      <c r="CW251" s="70"/>
      <c r="CX251" s="70"/>
      <c r="CY251" s="70"/>
      <c r="CZ251" s="70"/>
      <c r="DA251" s="70"/>
      <c r="DB251" s="70"/>
      <c r="DC251" s="70"/>
      <c r="DD251" s="70"/>
      <c r="DE251" s="70"/>
      <c r="DF251" s="70"/>
      <c r="DG251" s="70"/>
      <c r="DH251" s="70"/>
      <c r="DI251" s="70"/>
      <c r="DJ251" s="70"/>
      <c r="DK251" s="70"/>
      <c r="DL251" s="70"/>
      <c r="DM251" s="70"/>
      <c r="DN251" s="70"/>
      <c r="DO251" s="70"/>
      <c r="DP251" s="70"/>
      <c r="DQ251" s="70"/>
      <c r="DR251" s="70"/>
      <c r="DS251" s="70"/>
      <c r="DT251" s="70"/>
      <c r="DU251" s="70"/>
      <c r="DV251" s="70"/>
      <c r="DW251" s="70"/>
      <c r="DX251" s="70"/>
      <c r="DY251" s="70"/>
      <c r="DZ251" s="70"/>
      <c r="EA251" s="70"/>
      <c r="EB251" s="70"/>
      <c r="EC251" s="70"/>
      <c r="ED251" s="70"/>
      <c r="EE251" s="70"/>
      <c r="EF251" s="70"/>
      <c r="EG251" s="70"/>
      <c r="EH251" s="70"/>
      <c r="EI251" s="70"/>
      <c r="EJ251" s="70"/>
      <c r="EK251" s="70"/>
      <c r="EL251" s="70"/>
    </row>
    <row r="252" spans="1:142" ht="15">
      <c r="A252" s="25" t="s">
        <v>769</v>
      </c>
      <c r="B252" s="10" t="s">
        <v>231</v>
      </c>
      <c r="C252" s="20">
        <v>3268882000</v>
      </c>
      <c r="D252" s="27">
        <v>85.42</v>
      </c>
      <c r="E252" s="20">
        <f t="shared" si="13"/>
        <v>3826834465</v>
      </c>
      <c r="F252" s="20">
        <v>0</v>
      </c>
      <c r="G252" s="20">
        <v>9100</v>
      </c>
      <c r="H252" s="20">
        <f t="shared" si="14"/>
        <v>3826843565</v>
      </c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0"/>
      <c r="CH252" s="70"/>
      <c r="CI252" s="70"/>
      <c r="CJ252" s="70"/>
      <c r="CK252" s="70"/>
      <c r="CL252" s="70"/>
      <c r="CM252" s="70"/>
      <c r="CN252" s="70"/>
      <c r="CO252" s="70"/>
      <c r="CP252" s="70"/>
      <c r="CQ252" s="70"/>
      <c r="CR252" s="70"/>
      <c r="CS252" s="70"/>
      <c r="CT252" s="70"/>
      <c r="CU252" s="70"/>
      <c r="CV252" s="70"/>
      <c r="CW252" s="70"/>
      <c r="CX252" s="70"/>
      <c r="CY252" s="70"/>
      <c r="CZ252" s="70"/>
      <c r="DA252" s="70"/>
      <c r="DB252" s="70"/>
      <c r="DC252" s="70"/>
      <c r="DD252" s="70"/>
      <c r="DE252" s="70"/>
      <c r="DF252" s="70"/>
      <c r="DG252" s="70"/>
      <c r="DH252" s="70"/>
      <c r="DI252" s="70"/>
      <c r="DJ252" s="70"/>
      <c r="DK252" s="70"/>
      <c r="DL252" s="70"/>
      <c r="DM252" s="70"/>
      <c r="DN252" s="70"/>
      <c r="DO252" s="70"/>
      <c r="DP252" s="70"/>
      <c r="DQ252" s="70"/>
      <c r="DR252" s="70"/>
      <c r="DS252" s="70"/>
      <c r="DT252" s="70"/>
      <c r="DU252" s="70"/>
      <c r="DV252" s="70"/>
      <c r="DW252" s="70"/>
      <c r="DX252" s="70"/>
      <c r="DY252" s="70"/>
      <c r="DZ252" s="70"/>
      <c r="EA252" s="70"/>
      <c r="EB252" s="70"/>
      <c r="EC252" s="70"/>
      <c r="ED252" s="70"/>
      <c r="EE252" s="70"/>
      <c r="EF252" s="70"/>
      <c r="EG252" s="70"/>
      <c r="EH252" s="70"/>
      <c r="EI252" s="70"/>
      <c r="EJ252" s="70"/>
      <c r="EK252" s="70"/>
      <c r="EL252" s="70"/>
    </row>
    <row r="253" spans="1:142" s="62" customFormat="1" ht="15">
      <c r="A253" s="60" t="s">
        <v>770</v>
      </c>
      <c r="B253" s="59" t="s">
        <v>840</v>
      </c>
      <c r="C253" s="61">
        <v>1288515800</v>
      </c>
      <c r="D253" s="54">
        <v>85.53</v>
      </c>
      <c r="E253" s="61">
        <f t="shared" si="13"/>
        <v>1506507424</v>
      </c>
      <c r="F253" s="61">
        <v>0</v>
      </c>
      <c r="G253" s="61">
        <v>2526100</v>
      </c>
      <c r="H253" s="61">
        <f t="shared" si="14"/>
        <v>1509033524</v>
      </c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70"/>
      <c r="CJ253" s="70"/>
      <c r="CK253" s="70"/>
      <c r="CL253" s="70"/>
      <c r="CM253" s="70"/>
      <c r="CN253" s="70"/>
      <c r="CO253" s="70"/>
      <c r="CP253" s="70"/>
      <c r="CQ253" s="70"/>
      <c r="CR253" s="70"/>
      <c r="CS253" s="70"/>
      <c r="CT253" s="70"/>
      <c r="CU253" s="70"/>
      <c r="CV253" s="70"/>
      <c r="CW253" s="70"/>
      <c r="CX253" s="70"/>
      <c r="CY253" s="70"/>
      <c r="CZ253" s="70"/>
      <c r="DA253" s="70"/>
      <c r="DB253" s="70"/>
      <c r="DC253" s="70"/>
      <c r="DD253" s="70"/>
      <c r="DE253" s="70"/>
      <c r="DF253" s="70"/>
      <c r="DG253" s="70"/>
      <c r="DH253" s="70"/>
      <c r="DI253" s="70"/>
      <c r="DJ253" s="70"/>
      <c r="DK253" s="70"/>
      <c r="DL253" s="70"/>
      <c r="DM253" s="70"/>
      <c r="DN253" s="70"/>
      <c r="DO253" s="70"/>
      <c r="DP253" s="70"/>
      <c r="DQ253" s="70"/>
      <c r="DR253" s="70"/>
      <c r="DS253" s="70"/>
      <c r="DT253" s="70"/>
      <c r="DU253" s="70"/>
      <c r="DV253" s="70"/>
      <c r="DW253" s="70"/>
      <c r="DX253" s="70"/>
      <c r="DY253" s="70"/>
      <c r="DZ253" s="70"/>
      <c r="EA253" s="70"/>
      <c r="EB253" s="70"/>
      <c r="EC253" s="70"/>
      <c r="ED253" s="70"/>
      <c r="EE253" s="70"/>
      <c r="EF253" s="70"/>
      <c r="EG253" s="70"/>
      <c r="EH253" s="70"/>
      <c r="EI253" s="70"/>
      <c r="EJ253" s="70"/>
      <c r="EK253" s="70"/>
      <c r="EL253" s="70"/>
    </row>
    <row r="254" spans="1:142" s="62" customFormat="1" ht="15">
      <c r="A254" s="60" t="s">
        <v>771</v>
      </c>
      <c r="B254" s="59" t="s">
        <v>847</v>
      </c>
      <c r="C254" s="61">
        <v>1669792300</v>
      </c>
      <c r="D254" s="54">
        <v>93.11</v>
      </c>
      <c r="E254" s="61">
        <f t="shared" si="13"/>
        <v>1793354420</v>
      </c>
      <c r="F254" s="61">
        <v>0</v>
      </c>
      <c r="G254" s="61">
        <v>1634100</v>
      </c>
      <c r="H254" s="61">
        <f t="shared" si="14"/>
        <v>1794988520</v>
      </c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</row>
    <row r="255" spans="1:142" ht="15">
      <c r="A255" s="25" t="s">
        <v>772</v>
      </c>
      <c r="B255" s="10" t="s">
        <v>232</v>
      </c>
      <c r="C255" s="20">
        <v>2836053100</v>
      </c>
      <c r="D255" s="27">
        <v>94.1</v>
      </c>
      <c r="E255" s="20">
        <f t="shared" si="13"/>
        <v>3013871520</v>
      </c>
      <c r="F255" s="20">
        <v>0</v>
      </c>
      <c r="G255" s="20">
        <v>4802476</v>
      </c>
      <c r="H255" s="20">
        <f t="shared" si="14"/>
        <v>3018673996</v>
      </c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  <c r="DM255" s="70"/>
      <c r="DN255" s="70"/>
      <c r="DO255" s="70"/>
      <c r="DP255" s="70"/>
      <c r="DQ255" s="70"/>
      <c r="DR255" s="70"/>
      <c r="DS255" s="70"/>
      <c r="DT255" s="70"/>
      <c r="DU255" s="70"/>
      <c r="DV255" s="70"/>
      <c r="DW255" s="70"/>
      <c r="DX255" s="70"/>
      <c r="DY255" s="70"/>
      <c r="DZ255" s="70"/>
      <c r="EA255" s="70"/>
      <c r="EB255" s="70"/>
      <c r="EC255" s="70"/>
      <c r="ED255" s="70"/>
      <c r="EE255" s="70"/>
      <c r="EF255" s="70"/>
      <c r="EG255" s="70"/>
      <c r="EH255" s="70"/>
      <c r="EI255" s="70"/>
      <c r="EJ255" s="70"/>
      <c r="EK255" s="70"/>
      <c r="EL255" s="70"/>
    </row>
    <row r="256" spans="1:142" ht="15">
      <c r="A256" s="25" t="s">
        <v>773</v>
      </c>
      <c r="B256" s="10" t="s">
        <v>233</v>
      </c>
      <c r="C256" s="20">
        <v>2020300700</v>
      </c>
      <c r="D256" s="27">
        <v>81.33</v>
      </c>
      <c r="E256" s="20">
        <f t="shared" si="13"/>
        <v>2484078077</v>
      </c>
      <c r="F256" s="20">
        <v>0</v>
      </c>
      <c r="G256" s="20">
        <v>1335400</v>
      </c>
      <c r="H256" s="20">
        <f t="shared" si="14"/>
        <v>2485413477</v>
      </c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  <c r="CL256" s="70"/>
      <c r="CM256" s="70"/>
      <c r="CN256" s="70"/>
      <c r="CO256" s="70"/>
      <c r="CP256" s="70"/>
      <c r="CQ256" s="70"/>
      <c r="CR256" s="70"/>
      <c r="CS256" s="70"/>
      <c r="CT256" s="70"/>
      <c r="CU256" s="70"/>
      <c r="CV256" s="70"/>
      <c r="CW256" s="70"/>
      <c r="CX256" s="70"/>
      <c r="CY256" s="70"/>
      <c r="CZ256" s="70"/>
      <c r="DA256" s="70"/>
      <c r="DB256" s="70"/>
      <c r="DC256" s="70"/>
      <c r="DD256" s="70"/>
      <c r="DE256" s="70"/>
      <c r="DF256" s="70"/>
      <c r="DG256" s="70"/>
      <c r="DH256" s="70"/>
      <c r="DI256" s="70"/>
      <c r="DJ256" s="70"/>
      <c r="DK256" s="70"/>
      <c r="DL256" s="70"/>
      <c r="DM256" s="70"/>
      <c r="DN256" s="70"/>
      <c r="DO256" s="70"/>
      <c r="DP256" s="70"/>
      <c r="DQ256" s="70"/>
      <c r="DR256" s="70"/>
      <c r="DS256" s="70"/>
      <c r="DT256" s="70"/>
      <c r="DU256" s="70"/>
      <c r="DV256" s="70"/>
      <c r="DW256" s="70"/>
      <c r="DX256" s="70"/>
      <c r="DY256" s="70"/>
      <c r="DZ256" s="70"/>
      <c r="EA256" s="70"/>
      <c r="EB256" s="70"/>
      <c r="EC256" s="70"/>
      <c r="ED256" s="70"/>
      <c r="EE256" s="70"/>
      <c r="EF256" s="70"/>
      <c r="EG256" s="70"/>
      <c r="EH256" s="70"/>
      <c r="EI256" s="70"/>
      <c r="EJ256" s="70"/>
      <c r="EK256" s="70"/>
      <c r="EL256" s="70"/>
    </row>
    <row r="257" spans="1:142" s="62" customFormat="1" ht="15">
      <c r="A257" s="60" t="s">
        <v>774</v>
      </c>
      <c r="B257" s="59" t="s">
        <v>848</v>
      </c>
      <c r="C257" s="61">
        <v>2257406400</v>
      </c>
      <c r="D257" s="54">
        <v>89.59</v>
      </c>
      <c r="E257" s="61">
        <f t="shared" si="13"/>
        <v>2519708003</v>
      </c>
      <c r="F257" s="61">
        <v>0</v>
      </c>
      <c r="G257" s="61">
        <v>1318900</v>
      </c>
      <c r="H257" s="61">
        <f t="shared" si="14"/>
        <v>2521026903</v>
      </c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  <c r="BZ257" s="70"/>
      <c r="CA257" s="70"/>
      <c r="CB257" s="70"/>
      <c r="CC257" s="70"/>
      <c r="CD257" s="70"/>
      <c r="CE257" s="70"/>
      <c r="CF257" s="70"/>
      <c r="CG257" s="70"/>
      <c r="CH257" s="70"/>
      <c r="CI257" s="70"/>
      <c r="CJ257" s="70"/>
      <c r="CK257" s="70"/>
      <c r="CL257" s="70"/>
      <c r="CM257" s="70"/>
      <c r="CN257" s="70"/>
      <c r="CO257" s="70"/>
      <c r="CP257" s="70"/>
      <c r="CQ257" s="70"/>
      <c r="CR257" s="70"/>
      <c r="CS257" s="70"/>
      <c r="CT257" s="70"/>
      <c r="CU257" s="70"/>
      <c r="CV257" s="70"/>
      <c r="CW257" s="70"/>
      <c r="CX257" s="70"/>
      <c r="CY257" s="70"/>
      <c r="CZ257" s="70"/>
      <c r="DA257" s="70"/>
      <c r="DB257" s="70"/>
      <c r="DC257" s="70"/>
      <c r="DD257" s="70"/>
      <c r="DE257" s="70"/>
      <c r="DF257" s="70"/>
      <c r="DG257" s="70"/>
      <c r="DH257" s="70"/>
      <c r="DI257" s="70"/>
      <c r="DJ257" s="70"/>
      <c r="DK257" s="70"/>
      <c r="DL257" s="70"/>
      <c r="DM257" s="70"/>
      <c r="DN257" s="70"/>
      <c r="DO257" s="70"/>
      <c r="DP257" s="70"/>
      <c r="DQ257" s="70"/>
      <c r="DR257" s="70"/>
      <c r="DS257" s="70"/>
      <c r="DT257" s="70"/>
      <c r="DU257" s="70"/>
      <c r="DV257" s="70"/>
      <c r="DW257" s="70"/>
      <c r="DX257" s="70"/>
      <c r="DY257" s="70"/>
      <c r="DZ257" s="70"/>
      <c r="EA257" s="70"/>
      <c r="EB257" s="70"/>
      <c r="EC257" s="70"/>
      <c r="ED257" s="70"/>
      <c r="EE257" s="70"/>
      <c r="EF257" s="70"/>
      <c r="EG257" s="70"/>
      <c r="EH257" s="70"/>
      <c r="EI257" s="70"/>
      <c r="EJ257" s="70"/>
      <c r="EK257" s="70"/>
      <c r="EL257" s="70"/>
    </row>
    <row r="258" spans="1:142" ht="15">
      <c r="A258" s="25" t="s">
        <v>775</v>
      </c>
      <c r="B258" s="10" t="s">
        <v>234</v>
      </c>
      <c r="C258" s="20">
        <v>5583986680</v>
      </c>
      <c r="D258" s="27">
        <v>87.74</v>
      </c>
      <c r="E258" s="20">
        <f t="shared" si="13"/>
        <v>6364242854</v>
      </c>
      <c r="F258" s="20">
        <v>0</v>
      </c>
      <c r="G258" s="20">
        <v>9530152</v>
      </c>
      <c r="H258" s="20">
        <f t="shared" si="14"/>
        <v>6373773006</v>
      </c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  <c r="CC258" s="70"/>
      <c r="CD258" s="70"/>
      <c r="CE258" s="70"/>
      <c r="CF258" s="70"/>
      <c r="CG258" s="70"/>
      <c r="CH258" s="70"/>
      <c r="CI258" s="70"/>
      <c r="CJ258" s="70"/>
      <c r="CK258" s="70"/>
      <c r="CL258" s="70"/>
      <c r="CM258" s="70"/>
      <c r="CN258" s="70"/>
      <c r="CO258" s="70"/>
      <c r="CP258" s="70"/>
      <c r="CQ258" s="70"/>
      <c r="CR258" s="70"/>
      <c r="CS258" s="70"/>
      <c r="CT258" s="70"/>
      <c r="CU258" s="70"/>
      <c r="CV258" s="70"/>
      <c r="CW258" s="70"/>
      <c r="CX258" s="70"/>
      <c r="CY258" s="70"/>
      <c r="CZ258" s="70"/>
      <c r="DA258" s="70"/>
      <c r="DB258" s="70"/>
      <c r="DC258" s="70"/>
      <c r="DD258" s="70"/>
      <c r="DE258" s="70"/>
      <c r="DF258" s="70"/>
      <c r="DG258" s="70"/>
      <c r="DH258" s="70"/>
      <c r="DI258" s="70"/>
      <c r="DJ258" s="70"/>
      <c r="DK258" s="70"/>
      <c r="DL258" s="70"/>
      <c r="DM258" s="70"/>
      <c r="DN258" s="70"/>
      <c r="DO258" s="70"/>
      <c r="DP258" s="70"/>
      <c r="DQ258" s="70"/>
      <c r="DR258" s="70"/>
      <c r="DS258" s="70"/>
      <c r="DT258" s="70"/>
      <c r="DU258" s="70"/>
      <c r="DV258" s="70"/>
      <c r="DW258" s="70"/>
      <c r="DX258" s="70"/>
      <c r="DY258" s="70"/>
      <c r="DZ258" s="70"/>
      <c r="EA258" s="70"/>
      <c r="EB258" s="70"/>
      <c r="EC258" s="70"/>
      <c r="ED258" s="70"/>
      <c r="EE258" s="70"/>
      <c r="EF258" s="70"/>
      <c r="EG258" s="70"/>
      <c r="EH258" s="70"/>
      <c r="EI258" s="70"/>
      <c r="EJ258" s="70"/>
      <c r="EK258" s="70"/>
      <c r="EL258" s="70"/>
    </row>
    <row r="259" spans="1:142" ht="15">
      <c r="A259" s="25"/>
      <c r="B259" s="10"/>
      <c r="C259" s="20"/>
      <c r="D259" s="33"/>
      <c r="E259" s="20"/>
      <c r="F259" s="20"/>
      <c r="G259" s="20"/>
      <c r="H259" s="2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70"/>
      <c r="CB259" s="70"/>
      <c r="CC259" s="70"/>
      <c r="CD259" s="70"/>
      <c r="CE259" s="70"/>
      <c r="CF259" s="70"/>
      <c r="CG259" s="70"/>
      <c r="CH259" s="70"/>
      <c r="CI259" s="70"/>
      <c r="CJ259" s="70"/>
      <c r="CK259" s="70"/>
      <c r="CL259" s="70"/>
      <c r="CM259" s="70"/>
      <c r="CN259" s="70"/>
      <c r="CO259" s="70"/>
      <c r="CP259" s="70"/>
      <c r="CQ259" s="70"/>
      <c r="CR259" s="70"/>
      <c r="CS259" s="70"/>
      <c r="CT259" s="70"/>
      <c r="CU259" s="70"/>
      <c r="CV259" s="70"/>
      <c r="CW259" s="70"/>
      <c r="CX259" s="70"/>
      <c r="CY259" s="70"/>
      <c r="CZ259" s="70"/>
      <c r="DA259" s="70"/>
      <c r="DB259" s="70"/>
      <c r="DC259" s="70"/>
      <c r="DD259" s="70"/>
      <c r="DE259" s="70"/>
      <c r="DF259" s="70"/>
      <c r="DG259" s="70"/>
      <c r="DH259" s="70"/>
      <c r="DI259" s="70"/>
      <c r="DJ259" s="70"/>
      <c r="DK259" s="70"/>
      <c r="DL259" s="70"/>
      <c r="DM259" s="70"/>
      <c r="DN259" s="70"/>
      <c r="DO259" s="70"/>
      <c r="DP259" s="70"/>
      <c r="DQ259" s="70"/>
      <c r="DR259" s="70"/>
      <c r="DS259" s="70"/>
      <c r="DT259" s="70"/>
      <c r="DU259" s="70"/>
      <c r="DV259" s="70"/>
      <c r="DW259" s="70"/>
      <c r="DX259" s="70"/>
      <c r="DY259" s="70"/>
      <c r="DZ259" s="70"/>
      <c r="EA259" s="70"/>
      <c r="EB259" s="70"/>
      <c r="EC259" s="70"/>
      <c r="ED259" s="70"/>
      <c r="EE259" s="70"/>
      <c r="EF259" s="70"/>
      <c r="EG259" s="70"/>
      <c r="EH259" s="70"/>
      <c r="EI259" s="70"/>
      <c r="EJ259" s="70"/>
      <c r="EK259" s="70"/>
      <c r="EL259" s="70"/>
    </row>
    <row r="260" spans="1:142" ht="15.75">
      <c r="A260" s="25"/>
      <c r="B260" s="86" t="s">
        <v>856</v>
      </c>
      <c r="C260" s="46">
        <f>SUM(C237:C259)</f>
        <v>79433679435</v>
      </c>
      <c r="D260" s="35">
        <f>((+C260/E260)*100)</f>
        <v>87.11310979277607</v>
      </c>
      <c r="E260" s="46">
        <f>SUM(E237:E259)</f>
        <v>91184529658</v>
      </c>
      <c r="F260" s="46">
        <f>SUM(F237:F259)</f>
        <v>0</v>
      </c>
      <c r="G260" s="46">
        <f>SUM(G237:G259)</f>
        <v>166748056</v>
      </c>
      <c r="H260" s="46">
        <f>SUM(H237:H259)</f>
        <v>91351277714</v>
      </c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70"/>
      <c r="CJ260" s="70"/>
      <c r="CK260" s="70"/>
      <c r="CL260" s="70"/>
      <c r="CM260" s="70"/>
      <c r="CN260" s="70"/>
      <c r="CO260" s="70"/>
      <c r="CP260" s="70"/>
      <c r="CQ260" s="70"/>
      <c r="CR260" s="70"/>
      <c r="CS260" s="70"/>
      <c r="CT260" s="70"/>
      <c r="CU260" s="70"/>
      <c r="CV260" s="70"/>
      <c r="CW260" s="70"/>
      <c r="CX260" s="70"/>
      <c r="CY260" s="70"/>
      <c r="CZ260" s="70"/>
      <c r="DA260" s="70"/>
      <c r="DB260" s="70"/>
      <c r="DC260" s="70"/>
      <c r="DD260" s="70"/>
      <c r="DE260" s="70"/>
      <c r="DF260" s="70"/>
      <c r="DG260" s="70"/>
      <c r="DH260" s="70"/>
      <c r="DI260" s="70"/>
      <c r="DJ260" s="70"/>
      <c r="DK260" s="70"/>
      <c r="DL260" s="70"/>
      <c r="DM260" s="70"/>
      <c r="DN260" s="70"/>
      <c r="DO260" s="70"/>
      <c r="DP260" s="70"/>
      <c r="DQ260" s="70"/>
      <c r="DR260" s="70"/>
      <c r="DS260" s="70"/>
      <c r="DT260" s="70"/>
      <c r="DU260" s="70"/>
      <c r="DV260" s="70"/>
      <c r="DW260" s="70"/>
      <c r="DX260" s="70"/>
      <c r="DY260" s="70"/>
      <c r="DZ260" s="70"/>
      <c r="EA260" s="70"/>
      <c r="EB260" s="70"/>
      <c r="EC260" s="70"/>
      <c r="ED260" s="70"/>
      <c r="EE260" s="70"/>
      <c r="EF260" s="70"/>
      <c r="EG260" s="70"/>
      <c r="EH260" s="70"/>
      <c r="EI260" s="70"/>
      <c r="EJ260" s="70"/>
      <c r="EK260" s="70"/>
      <c r="EL260" s="70"/>
    </row>
    <row r="261" spans="1:63" ht="15">
      <c r="A261" s="25"/>
      <c r="B261" s="10"/>
      <c r="C261" s="20"/>
      <c r="D261" s="33"/>
      <c r="E261" s="20"/>
      <c r="F261" s="20"/>
      <c r="G261" s="20"/>
      <c r="H261" s="2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</row>
    <row r="262" spans="1:63" ht="9" customHeight="1">
      <c r="A262" s="36"/>
      <c r="B262" s="37"/>
      <c r="C262" s="38"/>
      <c r="D262" s="38"/>
      <c r="E262" s="38"/>
      <c r="F262" s="38"/>
      <c r="G262" s="38"/>
      <c r="H262" s="38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</row>
    <row r="263" spans="1:63" ht="15.75">
      <c r="A263" s="25"/>
      <c r="B263" s="39" t="s">
        <v>235</v>
      </c>
      <c r="C263" s="19"/>
      <c r="D263" s="27"/>
      <c r="E263" s="19"/>
      <c r="F263" s="19"/>
      <c r="G263" s="19"/>
      <c r="H263" s="19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</row>
    <row r="264" spans="1:63" ht="15">
      <c r="A264" s="25" t="s">
        <v>776</v>
      </c>
      <c r="B264" s="10" t="s">
        <v>236</v>
      </c>
      <c r="C264" s="20">
        <v>465048700</v>
      </c>
      <c r="D264" s="27">
        <v>95.6</v>
      </c>
      <c r="E264" s="20">
        <f aca="true" t="shared" si="15" ref="E264:E286">ROUND(((C264/D264)*100),0)</f>
        <v>486452615</v>
      </c>
      <c r="F264" s="20">
        <v>0</v>
      </c>
      <c r="G264" s="20">
        <v>1205507</v>
      </c>
      <c r="H264" s="20">
        <f aca="true" t="shared" si="16" ref="H264:H287">+E264+G264</f>
        <v>487658122</v>
      </c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</row>
    <row r="265" spans="1:63" ht="15">
      <c r="A265" s="25" t="s">
        <v>777</v>
      </c>
      <c r="B265" s="10" t="s">
        <v>237</v>
      </c>
      <c r="C265" s="20">
        <v>2806888800</v>
      </c>
      <c r="D265" s="27">
        <v>96.31</v>
      </c>
      <c r="E265" s="20">
        <f t="shared" si="15"/>
        <v>2914431316</v>
      </c>
      <c r="F265" s="20">
        <v>0</v>
      </c>
      <c r="G265" s="20">
        <v>5925130</v>
      </c>
      <c r="H265" s="20">
        <f t="shared" si="16"/>
        <v>2920356446</v>
      </c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</row>
    <row r="266" spans="1:63" ht="15">
      <c r="A266" s="25" t="s">
        <v>778</v>
      </c>
      <c r="B266" s="10" t="s">
        <v>238</v>
      </c>
      <c r="C266" s="20">
        <v>1074152700</v>
      </c>
      <c r="D266" s="27">
        <v>90.52</v>
      </c>
      <c r="E266" s="20">
        <f t="shared" si="15"/>
        <v>1186646818</v>
      </c>
      <c r="F266" s="20">
        <v>0</v>
      </c>
      <c r="G266" s="20">
        <v>0</v>
      </c>
      <c r="H266" s="20">
        <f t="shared" si="16"/>
        <v>1186646818</v>
      </c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</row>
    <row r="267" spans="1:8" ht="15">
      <c r="A267" s="25" t="s">
        <v>779</v>
      </c>
      <c r="B267" s="10" t="s">
        <v>239</v>
      </c>
      <c r="C267" s="20">
        <v>369941700</v>
      </c>
      <c r="D267" s="27">
        <v>95.57</v>
      </c>
      <c r="E267" s="20">
        <f t="shared" si="15"/>
        <v>387089777</v>
      </c>
      <c r="F267" s="20">
        <v>0</v>
      </c>
      <c r="G267" s="20">
        <v>1077657</v>
      </c>
      <c r="H267" s="20">
        <f t="shared" si="16"/>
        <v>388167434</v>
      </c>
    </row>
    <row r="268" spans="1:8" ht="15">
      <c r="A268" s="25" t="s">
        <v>780</v>
      </c>
      <c r="B268" s="10" t="s">
        <v>240</v>
      </c>
      <c r="C268" s="20">
        <v>1229607200</v>
      </c>
      <c r="D268" s="27">
        <v>93.27</v>
      </c>
      <c r="E268" s="20">
        <f t="shared" si="15"/>
        <v>1318330867</v>
      </c>
      <c r="F268" s="20">
        <v>0</v>
      </c>
      <c r="G268" s="20">
        <v>2145537</v>
      </c>
      <c r="H268" s="20">
        <f t="shared" si="16"/>
        <v>1320476404</v>
      </c>
    </row>
    <row r="269" spans="1:8" ht="15">
      <c r="A269" s="25" t="s">
        <v>781</v>
      </c>
      <c r="B269" s="10" t="s">
        <v>241</v>
      </c>
      <c r="C269" s="20">
        <v>1219540500</v>
      </c>
      <c r="D269" s="27">
        <v>100.71</v>
      </c>
      <c r="E269" s="20">
        <f t="shared" si="15"/>
        <v>1210942806</v>
      </c>
      <c r="F269" s="20">
        <v>0</v>
      </c>
      <c r="G269" s="20">
        <v>5506020</v>
      </c>
      <c r="H269" s="20">
        <f t="shared" si="16"/>
        <v>1216448826</v>
      </c>
    </row>
    <row r="270" spans="1:8" ht="15">
      <c r="A270" s="25" t="s">
        <v>782</v>
      </c>
      <c r="B270" s="10" t="s">
        <v>211</v>
      </c>
      <c r="C270" s="20">
        <v>679784800</v>
      </c>
      <c r="D270" s="27">
        <v>92.91</v>
      </c>
      <c r="E270" s="20">
        <f t="shared" si="15"/>
        <v>731659455</v>
      </c>
      <c r="F270" s="20">
        <v>0</v>
      </c>
      <c r="G270" s="20">
        <v>66840406</v>
      </c>
      <c r="H270" s="20">
        <f t="shared" si="16"/>
        <v>798499861</v>
      </c>
    </row>
    <row r="271" spans="1:8" ht="15">
      <c r="A271" s="25" t="s">
        <v>783</v>
      </c>
      <c r="B271" s="10" t="s">
        <v>242</v>
      </c>
      <c r="C271" s="20">
        <v>1526933600</v>
      </c>
      <c r="D271" s="27">
        <v>97.81</v>
      </c>
      <c r="E271" s="20">
        <f t="shared" si="15"/>
        <v>1561122176</v>
      </c>
      <c r="F271" s="20">
        <v>0</v>
      </c>
      <c r="G271" s="20">
        <v>3101640</v>
      </c>
      <c r="H271" s="20">
        <f t="shared" si="16"/>
        <v>1564223816</v>
      </c>
    </row>
    <row r="272" spans="1:8" ht="15">
      <c r="A272" s="25" t="s">
        <v>784</v>
      </c>
      <c r="B272" s="10" t="s">
        <v>243</v>
      </c>
      <c r="C272" s="20">
        <v>1384277890</v>
      </c>
      <c r="D272" s="27">
        <v>94.97</v>
      </c>
      <c r="E272" s="20">
        <f t="shared" si="15"/>
        <v>1457594914</v>
      </c>
      <c r="F272" s="20">
        <v>0</v>
      </c>
      <c r="G272" s="20">
        <v>0</v>
      </c>
      <c r="H272" s="20">
        <f t="shared" si="16"/>
        <v>1457594914</v>
      </c>
    </row>
    <row r="273" spans="1:8" ht="15">
      <c r="A273" s="25" t="s">
        <v>785</v>
      </c>
      <c r="B273" s="10" t="s">
        <v>244</v>
      </c>
      <c r="C273" s="20">
        <v>1331780100</v>
      </c>
      <c r="D273" s="27">
        <v>93.33</v>
      </c>
      <c r="E273" s="20">
        <f t="shared" si="15"/>
        <v>1426958213</v>
      </c>
      <c r="F273" s="20">
        <v>0</v>
      </c>
      <c r="G273" s="20">
        <v>2404926</v>
      </c>
      <c r="H273" s="20">
        <f t="shared" si="16"/>
        <v>1429363139</v>
      </c>
    </row>
    <row r="274" spans="1:8" ht="15">
      <c r="A274" s="25" t="s">
        <v>786</v>
      </c>
      <c r="B274" s="10" t="s">
        <v>245</v>
      </c>
      <c r="C274" s="20">
        <v>2704555200</v>
      </c>
      <c r="D274" s="27">
        <v>99.55</v>
      </c>
      <c r="E274" s="20">
        <f t="shared" si="15"/>
        <v>2716780713</v>
      </c>
      <c r="F274" s="20">
        <v>0</v>
      </c>
      <c r="G274" s="20">
        <v>0</v>
      </c>
      <c r="H274" s="20">
        <f t="shared" si="16"/>
        <v>2716780713</v>
      </c>
    </row>
    <row r="275" spans="1:8" ht="15">
      <c r="A275" s="25" t="s">
        <v>787</v>
      </c>
      <c r="B275" s="10" t="s">
        <v>246</v>
      </c>
      <c r="C275" s="20">
        <v>157886100</v>
      </c>
      <c r="D275" s="27">
        <v>99.69</v>
      </c>
      <c r="E275" s="20">
        <f t="shared" si="15"/>
        <v>158377069</v>
      </c>
      <c r="F275" s="20">
        <v>0</v>
      </c>
      <c r="G275" s="20">
        <v>355082</v>
      </c>
      <c r="H275" s="20">
        <f t="shared" si="16"/>
        <v>158732151</v>
      </c>
    </row>
    <row r="276" spans="1:8" ht="15">
      <c r="A276" s="25" t="s">
        <v>788</v>
      </c>
      <c r="B276" s="10" t="s">
        <v>247</v>
      </c>
      <c r="C276" s="20">
        <v>130776000</v>
      </c>
      <c r="D276" s="27">
        <v>100.35</v>
      </c>
      <c r="E276" s="20">
        <f t="shared" si="15"/>
        <v>130319880</v>
      </c>
      <c r="F276" s="20">
        <v>0</v>
      </c>
      <c r="G276" s="20">
        <v>0</v>
      </c>
      <c r="H276" s="20">
        <f t="shared" si="16"/>
        <v>130319880</v>
      </c>
    </row>
    <row r="277" spans="1:8" ht="15">
      <c r="A277" s="25" t="s">
        <v>789</v>
      </c>
      <c r="B277" s="10" t="s">
        <v>248</v>
      </c>
      <c r="C277" s="20">
        <v>358009400</v>
      </c>
      <c r="D277" s="27">
        <v>102.59</v>
      </c>
      <c r="E277" s="20">
        <f t="shared" si="15"/>
        <v>348971050</v>
      </c>
      <c r="F277" s="20">
        <v>0</v>
      </c>
      <c r="G277" s="20">
        <v>0</v>
      </c>
      <c r="H277" s="20">
        <f t="shared" si="16"/>
        <v>348971050</v>
      </c>
    </row>
    <row r="278" spans="1:8" ht="15">
      <c r="A278" s="25" t="s">
        <v>790</v>
      </c>
      <c r="B278" s="10" t="s">
        <v>249</v>
      </c>
      <c r="C278" s="20">
        <v>569459400</v>
      </c>
      <c r="D278" s="27">
        <v>94.22</v>
      </c>
      <c r="E278" s="20">
        <f t="shared" si="15"/>
        <v>604393335</v>
      </c>
      <c r="F278" s="20">
        <v>0</v>
      </c>
      <c r="G278" s="20">
        <v>566544</v>
      </c>
      <c r="H278" s="20">
        <f t="shared" si="16"/>
        <v>604959879</v>
      </c>
    </row>
    <row r="279" spans="1:8" ht="15">
      <c r="A279" s="25" t="s">
        <v>791</v>
      </c>
      <c r="B279" s="10" t="s">
        <v>250</v>
      </c>
      <c r="C279" s="20">
        <v>383385700</v>
      </c>
      <c r="D279" s="27">
        <v>93.65</v>
      </c>
      <c r="E279" s="20">
        <f t="shared" si="15"/>
        <v>409381420</v>
      </c>
      <c r="F279" s="20">
        <v>0</v>
      </c>
      <c r="G279" s="20">
        <v>0</v>
      </c>
      <c r="H279" s="20">
        <f t="shared" si="16"/>
        <v>409381420</v>
      </c>
    </row>
    <row r="280" spans="1:8" ht="15">
      <c r="A280" s="25" t="s">
        <v>792</v>
      </c>
      <c r="B280" s="10" t="s">
        <v>251</v>
      </c>
      <c r="C280" s="20">
        <v>172856900</v>
      </c>
      <c r="D280" s="27">
        <v>98.65</v>
      </c>
      <c r="E280" s="20">
        <f t="shared" si="15"/>
        <v>175222402</v>
      </c>
      <c r="F280" s="20">
        <v>0</v>
      </c>
      <c r="G280" s="20">
        <v>0</v>
      </c>
      <c r="H280" s="20">
        <f t="shared" si="16"/>
        <v>175222402</v>
      </c>
    </row>
    <row r="281" spans="1:8" ht="15">
      <c r="A281" s="25" t="s">
        <v>793</v>
      </c>
      <c r="B281" s="10" t="s">
        <v>109</v>
      </c>
      <c r="C281" s="20">
        <v>4257625000</v>
      </c>
      <c r="D281" s="27">
        <v>91.65</v>
      </c>
      <c r="E281" s="20">
        <f t="shared" si="15"/>
        <v>4645526459</v>
      </c>
      <c r="F281" s="20">
        <v>0</v>
      </c>
      <c r="G281" s="20">
        <v>4422553</v>
      </c>
      <c r="H281" s="20">
        <f t="shared" si="16"/>
        <v>4649949012</v>
      </c>
    </row>
    <row r="282" spans="1:8" ht="15">
      <c r="A282" s="25" t="s">
        <v>794</v>
      </c>
      <c r="B282" s="10" t="s">
        <v>252</v>
      </c>
      <c r="C282" s="20">
        <v>221623000</v>
      </c>
      <c r="D282" s="27">
        <v>99.33</v>
      </c>
      <c r="E282" s="20">
        <f t="shared" si="15"/>
        <v>223117890</v>
      </c>
      <c r="F282" s="20">
        <v>0</v>
      </c>
      <c r="G282" s="20">
        <v>0</v>
      </c>
      <c r="H282" s="20">
        <f t="shared" si="16"/>
        <v>223117890</v>
      </c>
    </row>
    <row r="283" spans="1:8" ht="15">
      <c r="A283" s="25" t="s">
        <v>795</v>
      </c>
      <c r="B283" s="10" t="s">
        <v>253</v>
      </c>
      <c r="C283" s="20">
        <v>2245408500</v>
      </c>
      <c r="D283" s="27">
        <v>97.72</v>
      </c>
      <c r="E283" s="20">
        <f t="shared" si="15"/>
        <v>2297798301</v>
      </c>
      <c r="F283" s="20">
        <v>0</v>
      </c>
      <c r="G283" s="20">
        <v>4858105</v>
      </c>
      <c r="H283" s="20">
        <f t="shared" si="16"/>
        <v>2302656406</v>
      </c>
    </row>
    <row r="284" spans="1:8" ht="15">
      <c r="A284" s="25" t="s">
        <v>796</v>
      </c>
      <c r="B284" s="10" t="s">
        <v>254</v>
      </c>
      <c r="C284" s="20">
        <v>233272500</v>
      </c>
      <c r="D284" s="27">
        <v>94.07</v>
      </c>
      <c r="E284" s="20">
        <f t="shared" si="15"/>
        <v>247977570</v>
      </c>
      <c r="F284" s="20">
        <v>0</v>
      </c>
      <c r="G284" s="20">
        <v>208848</v>
      </c>
      <c r="H284" s="20">
        <f t="shared" si="16"/>
        <v>248186418</v>
      </c>
    </row>
    <row r="285" spans="1:8" ht="15">
      <c r="A285" s="25" t="s">
        <v>797</v>
      </c>
      <c r="B285" s="10" t="s">
        <v>255</v>
      </c>
      <c r="C285" s="20">
        <v>572337000</v>
      </c>
      <c r="D285" s="27">
        <v>98.9</v>
      </c>
      <c r="E285" s="20">
        <f t="shared" si="15"/>
        <v>578702730</v>
      </c>
      <c r="F285" s="20">
        <v>0</v>
      </c>
      <c r="G285" s="20">
        <v>5426282</v>
      </c>
      <c r="H285" s="20">
        <f t="shared" si="16"/>
        <v>584129012</v>
      </c>
    </row>
    <row r="286" spans="1:8" ht="15">
      <c r="A286" s="25" t="s">
        <v>798</v>
      </c>
      <c r="B286" s="10" t="s">
        <v>256</v>
      </c>
      <c r="C286" s="20">
        <v>250743100</v>
      </c>
      <c r="D286" s="27">
        <v>94.76</v>
      </c>
      <c r="E286" s="20">
        <f t="shared" si="15"/>
        <v>264608590</v>
      </c>
      <c r="F286" s="20">
        <v>0</v>
      </c>
      <c r="G286" s="20">
        <v>647817</v>
      </c>
      <c r="H286" s="20">
        <f t="shared" si="16"/>
        <v>265256407</v>
      </c>
    </row>
    <row r="287" spans="1:8" ht="15">
      <c r="A287" s="25" t="s">
        <v>799</v>
      </c>
      <c r="B287" s="10" t="s">
        <v>257</v>
      </c>
      <c r="C287" s="20">
        <v>1150342410</v>
      </c>
      <c r="D287" s="27">
        <v>87.68</v>
      </c>
      <c r="E287" s="20">
        <f>ROUND(((C287/D287)*100),0)</f>
        <v>1311978114</v>
      </c>
      <c r="F287" s="20">
        <v>0</v>
      </c>
      <c r="G287" s="20">
        <v>0</v>
      </c>
      <c r="H287" s="20">
        <f t="shared" si="16"/>
        <v>1311978114</v>
      </c>
    </row>
    <row r="288" spans="1:8" ht="15">
      <c r="A288" s="25"/>
      <c r="B288" s="10"/>
      <c r="C288" s="20"/>
      <c r="D288" s="33"/>
      <c r="E288" s="20"/>
      <c r="F288" s="20"/>
      <c r="G288" s="20"/>
      <c r="H288" s="20"/>
    </row>
    <row r="289" spans="1:8" ht="15.75">
      <c r="A289" s="25"/>
      <c r="B289" s="86" t="s">
        <v>857</v>
      </c>
      <c r="C289" s="46">
        <f>SUM(C264:C288)</f>
        <v>25496236200</v>
      </c>
      <c r="D289" s="35">
        <f>((+C289/E289)*100)</f>
        <v>95.15514797151258</v>
      </c>
      <c r="E289" s="46">
        <f>SUM(E264:E288)</f>
        <v>26794384480</v>
      </c>
      <c r="F289" s="46">
        <f>SUM(F264:F288)</f>
        <v>0</v>
      </c>
      <c r="G289" s="46">
        <f>SUM(G264:G288)</f>
        <v>104692054</v>
      </c>
      <c r="H289" s="46">
        <f>SUM(H264:H288)</f>
        <v>26899076534</v>
      </c>
    </row>
    <row r="290" spans="1:8" ht="15">
      <c r="A290" s="25"/>
      <c r="B290" s="10"/>
      <c r="C290" s="20"/>
      <c r="D290" s="33"/>
      <c r="E290" s="20"/>
      <c r="F290" s="20"/>
      <c r="G290" s="20"/>
      <c r="H290" s="20"/>
    </row>
    <row r="291" spans="1:8" ht="9" customHeight="1">
      <c r="A291" s="36"/>
      <c r="B291" s="37"/>
      <c r="C291" s="38"/>
      <c r="D291" s="38"/>
      <c r="E291" s="38"/>
      <c r="F291" s="38"/>
      <c r="G291" s="38"/>
      <c r="H291" s="38"/>
    </row>
    <row r="292" spans="1:8" ht="15.75">
      <c r="A292" s="25"/>
      <c r="B292" s="39" t="s">
        <v>258</v>
      </c>
      <c r="C292" s="19"/>
      <c r="D292" s="27"/>
      <c r="E292" s="19"/>
      <c r="F292" s="19"/>
      <c r="G292" s="19"/>
      <c r="H292" s="19"/>
    </row>
    <row r="293" spans="1:8" ht="15">
      <c r="A293" s="25" t="s">
        <v>800</v>
      </c>
      <c r="B293" s="10" t="s">
        <v>259</v>
      </c>
      <c r="C293" s="20">
        <v>2166467264</v>
      </c>
      <c r="D293" s="27">
        <v>34.13</v>
      </c>
      <c r="E293" s="20">
        <f aca="true" t="shared" si="17" ref="E293:E304">ROUND(((C293/D293)*100),0)</f>
        <v>6347691954</v>
      </c>
      <c r="F293" s="20">
        <v>0</v>
      </c>
      <c r="G293" s="20">
        <v>2657878</v>
      </c>
      <c r="H293" s="20">
        <f aca="true" t="shared" si="18" ref="H293:H304">+E293+G293</f>
        <v>6350349832</v>
      </c>
    </row>
    <row r="294" spans="1:45" ht="15">
      <c r="A294" s="25" t="s">
        <v>801</v>
      </c>
      <c r="B294" s="10" t="s">
        <v>260</v>
      </c>
      <c r="C294" s="20">
        <v>158179300</v>
      </c>
      <c r="D294" s="27">
        <v>80.42</v>
      </c>
      <c r="E294" s="20">
        <f t="shared" si="17"/>
        <v>196691495</v>
      </c>
      <c r="F294" s="20">
        <v>0</v>
      </c>
      <c r="G294" s="20">
        <v>159065</v>
      </c>
      <c r="H294" s="20">
        <f t="shared" si="18"/>
        <v>196850560</v>
      </c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</row>
    <row r="295" spans="1:45" ht="15">
      <c r="A295" s="25" t="s">
        <v>802</v>
      </c>
      <c r="B295" s="10" t="s">
        <v>261</v>
      </c>
      <c r="C295" s="20">
        <v>788391876</v>
      </c>
      <c r="D295" s="27">
        <v>72.01</v>
      </c>
      <c r="E295" s="20">
        <f t="shared" si="17"/>
        <v>1094836656</v>
      </c>
      <c r="F295" s="20">
        <v>0</v>
      </c>
      <c r="G295" s="20">
        <v>555269</v>
      </c>
      <c r="H295" s="20">
        <f t="shared" si="18"/>
        <v>1095391925</v>
      </c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</row>
    <row r="296" spans="1:45" ht="15">
      <c r="A296" s="25" t="s">
        <v>803</v>
      </c>
      <c r="B296" s="10" t="s">
        <v>262</v>
      </c>
      <c r="C296" s="20">
        <v>474467253</v>
      </c>
      <c r="D296" s="27">
        <v>33.6</v>
      </c>
      <c r="E296" s="20">
        <f t="shared" si="17"/>
        <v>1412104920</v>
      </c>
      <c r="F296" s="20">
        <v>0</v>
      </c>
      <c r="G296" s="20">
        <v>648113</v>
      </c>
      <c r="H296" s="20">
        <f t="shared" si="18"/>
        <v>1412753033</v>
      </c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</row>
    <row r="297" spans="1:45" ht="15">
      <c r="A297" s="25" t="s">
        <v>804</v>
      </c>
      <c r="B297" s="10" t="s">
        <v>263</v>
      </c>
      <c r="C297" s="20">
        <v>11648460500</v>
      </c>
      <c r="D297" s="27">
        <v>67.19</v>
      </c>
      <c r="E297" s="20">
        <f t="shared" si="17"/>
        <v>17336598452</v>
      </c>
      <c r="F297" s="20">
        <v>0</v>
      </c>
      <c r="G297" s="20">
        <v>4944820</v>
      </c>
      <c r="H297" s="20">
        <f t="shared" si="18"/>
        <v>17341543272</v>
      </c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</row>
    <row r="298" spans="1:45" ht="15">
      <c r="A298" s="25" t="s">
        <v>805</v>
      </c>
      <c r="B298" s="10" t="s">
        <v>264</v>
      </c>
      <c r="C298" s="20">
        <v>34296469810</v>
      </c>
      <c r="D298" s="27">
        <v>101.02</v>
      </c>
      <c r="E298" s="20">
        <f t="shared" si="17"/>
        <v>33950177994</v>
      </c>
      <c r="F298" s="20">
        <v>0</v>
      </c>
      <c r="G298" s="20">
        <v>64373216</v>
      </c>
      <c r="H298" s="20">
        <f t="shared" si="18"/>
        <v>34014551210</v>
      </c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</row>
    <row r="299" spans="1:45" ht="15">
      <c r="A299" s="25" t="s">
        <v>806</v>
      </c>
      <c r="B299" s="10" t="s">
        <v>265</v>
      </c>
      <c r="C299" s="20">
        <v>1078547890</v>
      </c>
      <c r="D299" s="27">
        <v>27.11</v>
      </c>
      <c r="E299" s="20">
        <f t="shared" si="17"/>
        <v>3978413464</v>
      </c>
      <c r="F299" s="20">
        <v>0</v>
      </c>
      <c r="G299" s="20">
        <v>2519308</v>
      </c>
      <c r="H299" s="20">
        <f t="shared" si="18"/>
        <v>3980932772</v>
      </c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</row>
    <row r="300" spans="1:45" ht="15">
      <c r="A300" s="25" t="s">
        <v>807</v>
      </c>
      <c r="B300" s="10" t="s">
        <v>266</v>
      </c>
      <c r="C300" s="20">
        <v>2580847367</v>
      </c>
      <c r="D300" s="27">
        <v>39.5</v>
      </c>
      <c r="E300" s="20">
        <f t="shared" si="17"/>
        <v>6533790803</v>
      </c>
      <c r="F300" s="20">
        <v>0</v>
      </c>
      <c r="G300" s="20">
        <v>3545902</v>
      </c>
      <c r="H300" s="20">
        <f t="shared" si="18"/>
        <v>6537336705</v>
      </c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</row>
    <row r="301" spans="1:96" s="62" customFormat="1" ht="15">
      <c r="A301" s="60" t="s">
        <v>808</v>
      </c>
      <c r="B301" s="59" t="s">
        <v>849</v>
      </c>
      <c r="C301" s="61">
        <v>2768311225</v>
      </c>
      <c r="D301" s="54">
        <v>51.82</v>
      </c>
      <c r="E301" s="61">
        <f t="shared" si="17"/>
        <v>5342167551</v>
      </c>
      <c r="F301" s="61">
        <v>0</v>
      </c>
      <c r="G301" s="61">
        <v>3258237</v>
      </c>
      <c r="H301" s="61">
        <f t="shared" si="18"/>
        <v>5345425788</v>
      </c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  <c r="CC301" s="70"/>
      <c r="CD301" s="70"/>
      <c r="CE301" s="70"/>
      <c r="CF301" s="70"/>
      <c r="CG301" s="70"/>
      <c r="CH301" s="70"/>
      <c r="CI301" s="70"/>
      <c r="CJ301" s="70"/>
      <c r="CK301" s="70"/>
      <c r="CL301" s="70"/>
      <c r="CM301" s="70"/>
      <c r="CN301" s="70"/>
      <c r="CO301" s="70"/>
      <c r="CP301" s="70"/>
      <c r="CQ301" s="70"/>
      <c r="CR301" s="70"/>
    </row>
    <row r="302" spans="1:45" ht="15">
      <c r="A302" s="25" t="s">
        <v>809</v>
      </c>
      <c r="B302" s="10" t="s">
        <v>267</v>
      </c>
      <c r="C302" s="20">
        <v>1492625199</v>
      </c>
      <c r="D302" s="27">
        <v>36.69</v>
      </c>
      <c r="E302" s="20">
        <f t="shared" si="17"/>
        <v>4068207138</v>
      </c>
      <c r="F302" s="20">
        <v>0</v>
      </c>
      <c r="G302" s="20">
        <v>5995101</v>
      </c>
      <c r="H302" s="20">
        <f t="shared" si="18"/>
        <v>4074202239</v>
      </c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</row>
    <row r="303" spans="1:45" ht="15">
      <c r="A303" s="25" t="s">
        <v>810</v>
      </c>
      <c r="B303" s="10" t="s">
        <v>268</v>
      </c>
      <c r="C303" s="20">
        <v>3850799400</v>
      </c>
      <c r="D303" s="27">
        <v>104.06</v>
      </c>
      <c r="E303" s="20">
        <f t="shared" si="17"/>
        <v>3700556794</v>
      </c>
      <c r="F303" s="20">
        <v>0</v>
      </c>
      <c r="G303" s="20">
        <v>2881568</v>
      </c>
      <c r="H303" s="20">
        <f t="shared" si="18"/>
        <v>3703438362</v>
      </c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</row>
    <row r="304" spans="1:45" ht="15">
      <c r="A304" s="25" t="s">
        <v>811</v>
      </c>
      <c r="B304" s="10" t="s">
        <v>269</v>
      </c>
      <c r="C304" s="20">
        <v>909021100</v>
      </c>
      <c r="D304" s="27">
        <v>29.27</v>
      </c>
      <c r="E304" s="20">
        <f t="shared" si="17"/>
        <v>3105640929</v>
      </c>
      <c r="F304" s="20">
        <v>0</v>
      </c>
      <c r="G304" s="20">
        <v>895426</v>
      </c>
      <c r="H304" s="20">
        <f t="shared" si="18"/>
        <v>3106536355</v>
      </c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</row>
    <row r="305" spans="1:45" ht="15">
      <c r="A305" s="25"/>
      <c r="B305" s="10"/>
      <c r="C305" s="20"/>
      <c r="D305" s="33"/>
      <c r="E305" s="20"/>
      <c r="F305" s="20"/>
      <c r="G305" s="20"/>
      <c r="H305" s="2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</row>
    <row r="306" spans="1:45" ht="15.75">
      <c r="A306" s="25"/>
      <c r="B306" s="86" t="s">
        <v>858</v>
      </c>
      <c r="C306" s="46">
        <f>SUM(C293:C305)</f>
        <v>62212588184</v>
      </c>
      <c r="D306" s="35">
        <f>((+C306/E306)*100)</f>
        <v>71.45379449211364</v>
      </c>
      <c r="E306" s="46">
        <f>SUM(E293:E305)</f>
        <v>87066878150</v>
      </c>
      <c r="F306" s="46">
        <f>SUM(F293:F305)</f>
        <v>0</v>
      </c>
      <c r="G306" s="46">
        <f>SUM(G293:G305)</f>
        <v>92433903</v>
      </c>
      <c r="H306" s="46">
        <f>SUM(H293:H305)</f>
        <v>87159312053</v>
      </c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</row>
    <row r="307" spans="1:45" ht="15">
      <c r="A307" s="25"/>
      <c r="B307" s="10"/>
      <c r="C307" s="19"/>
      <c r="D307" s="33"/>
      <c r="E307" s="19"/>
      <c r="F307" s="19"/>
      <c r="G307" s="19"/>
      <c r="H307" s="19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</row>
    <row r="308" spans="1:8" ht="9" customHeight="1">
      <c r="A308" s="36"/>
      <c r="B308" s="37"/>
      <c r="C308" s="47"/>
      <c r="D308" s="38"/>
      <c r="E308" s="47"/>
      <c r="F308" s="47"/>
      <c r="G308" s="47"/>
      <c r="H308" s="47"/>
    </row>
    <row r="309" spans="1:8" ht="15.75">
      <c r="A309" s="25"/>
      <c r="B309" s="39" t="s">
        <v>270</v>
      </c>
      <c r="C309" s="19"/>
      <c r="D309" s="27"/>
      <c r="E309" s="19"/>
      <c r="F309" s="19"/>
      <c r="G309" s="19"/>
      <c r="H309" s="19"/>
    </row>
    <row r="310" spans="1:8" ht="15">
      <c r="A310" s="25">
        <v>1001</v>
      </c>
      <c r="B310" s="10" t="s">
        <v>271</v>
      </c>
      <c r="C310" s="20">
        <v>715944403</v>
      </c>
      <c r="D310" s="27">
        <v>91.88</v>
      </c>
      <c r="E310" s="20">
        <f aca="true" t="shared" si="19" ref="E310:E335">ROUND(((C310/D310)*100),0)</f>
        <v>779216808</v>
      </c>
      <c r="F310" s="20">
        <v>0</v>
      </c>
      <c r="G310" s="20">
        <v>169385</v>
      </c>
      <c r="H310" s="20">
        <f aca="true" t="shared" si="20" ref="H310:H335">+E310+G310</f>
        <v>779386193</v>
      </c>
    </row>
    <row r="311" spans="1:8" ht="15">
      <c r="A311" s="25">
        <v>1002</v>
      </c>
      <c r="B311" s="10" t="s">
        <v>272</v>
      </c>
      <c r="C311" s="20">
        <v>529184728</v>
      </c>
      <c r="D311" s="27">
        <v>94.08</v>
      </c>
      <c r="E311" s="20">
        <f t="shared" si="19"/>
        <v>562483767</v>
      </c>
      <c r="F311" s="20">
        <v>0</v>
      </c>
      <c r="G311" s="20">
        <v>94</v>
      </c>
      <c r="H311" s="20">
        <f t="shared" si="20"/>
        <v>562483861</v>
      </c>
    </row>
    <row r="312" spans="1:8" ht="15">
      <c r="A312" s="25">
        <v>1003</v>
      </c>
      <c r="B312" s="10" t="s">
        <v>273</v>
      </c>
      <c r="C312" s="20">
        <v>90322400</v>
      </c>
      <c r="D312" s="27">
        <v>91.56</v>
      </c>
      <c r="E312" s="20">
        <f t="shared" si="19"/>
        <v>98648318</v>
      </c>
      <c r="F312" s="20">
        <v>0</v>
      </c>
      <c r="G312" s="20">
        <v>95</v>
      </c>
      <c r="H312" s="20">
        <f t="shared" si="20"/>
        <v>98648413</v>
      </c>
    </row>
    <row r="313" spans="1:8" ht="15">
      <c r="A313" s="25">
        <v>1004</v>
      </c>
      <c r="B313" s="10" t="s">
        <v>274</v>
      </c>
      <c r="C313" s="20">
        <v>145113668</v>
      </c>
      <c r="D313" s="27">
        <v>97.98</v>
      </c>
      <c r="E313" s="20">
        <f t="shared" si="19"/>
        <v>148105397</v>
      </c>
      <c r="F313" s="20">
        <v>0</v>
      </c>
      <c r="G313" s="20">
        <v>100</v>
      </c>
      <c r="H313" s="20">
        <f t="shared" si="20"/>
        <v>148105497</v>
      </c>
    </row>
    <row r="314" spans="1:8" ht="15">
      <c r="A314" s="25">
        <v>1005</v>
      </c>
      <c r="B314" s="10" t="s">
        <v>275</v>
      </c>
      <c r="C314" s="20">
        <v>372917950</v>
      </c>
      <c r="D314" s="27">
        <v>95.01</v>
      </c>
      <c r="E314" s="20">
        <f t="shared" si="19"/>
        <v>392503894</v>
      </c>
      <c r="F314" s="20">
        <v>0</v>
      </c>
      <c r="G314" s="20">
        <v>0</v>
      </c>
      <c r="H314" s="20">
        <f t="shared" si="20"/>
        <v>392503894</v>
      </c>
    </row>
    <row r="315" spans="1:8" ht="15">
      <c r="A315" s="25">
        <v>1006</v>
      </c>
      <c r="B315" s="10" t="s">
        <v>276</v>
      </c>
      <c r="C315" s="20">
        <v>2151050400</v>
      </c>
      <c r="D315" s="27">
        <v>95.04</v>
      </c>
      <c r="E315" s="20">
        <f t="shared" si="19"/>
        <v>2263310606</v>
      </c>
      <c r="F315" s="20">
        <v>0</v>
      </c>
      <c r="G315" s="20">
        <v>0</v>
      </c>
      <c r="H315" s="20">
        <f t="shared" si="20"/>
        <v>2263310606</v>
      </c>
    </row>
    <row r="316" spans="1:8" ht="15">
      <c r="A316" s="25">
        <v>1007</v>
      </c>
      <c r="B316" s="10" t="s">
        <v>277</v>
      </c>
      <c r="C316" s="20">
        <v>797557330</v>
      </c>
      <c r="D316" s="27">
        <v>92.91</v>
      </c>
      <c r="E316" s="20">
        <f t="shared" si="19"/>
        <v>858419255</v>
      </c>
      <c r="F316" s="20">
        <v>0</v>
      </c>
      <c r="G316" s="20">
        <v>0</v>
      </c>
      <c r="H316" s="20">
        <f t="shared" si="20"/>
        <v>858419255</v>
      </c>
    </row>
    <row r="317" spans="1:8" ht="15">
      <c r="A317" s="25">
        <v>1008</v>
      </c>
      <c r="B317" s="10" t="s">
        <v>278</v>
      </c>
      <c r="C317" s="20">
        <v>674359185</v>
      </c>
      <c r="D317" s="27">
        <v>89.12</v>
      </c>
      <c r="E317" s="20">
        <f t="shared" si="19"/>
        <v>756686698</v>
      </c>
      <c r="F317" s="20">
        <v>0</v>
      </c>
      <c r="G317" s="20">
        <v>896375</v>
      </c>
      <c r="H317" s="20">
        <f t="shared" si="20"/>
        <v>757583073</v>
      </c>
    </row>
    <row r="318" spans="1:8" ht="15">
      <c r="A318" s="25">
        <v>1009</v>
      </c>
      <c r="B318" s="10" t="s">
        <v>279</v>
      </c>
      <c r="C318" s="20">
        <v>453914600</v>
      </c>
      <c r="D318" s="27">
        <v>100.43</v>
      </c>
      <c r="E318" s="20">
        <f t="shared" si="19"/>
        <v>451971124</v>
      </c>
      <c r="F318" s="20">
        <v>0</v>
      </c>
      <c r="G318" s="20">
        <v>0</v>
      </c>
      <c r="H318" s="20">
        <f t="shared" si="20"/>
        <v>451971124</v>
      </c>
    </row>
    <row r="319" spans="1:8" ht="15">
      <c r="A319" s="25">
        <v>1010</v>
      </c>
      <c r="B319" s="10" t="s">
        <v>240</v>
      </c>
      <c r="C319" s="20">
        <v>541397276</v>
      </c>
      <c r="D319" s="27">
        <v>95.71</v>
      </c>
      <c r="E319" s="20">
        <f t="shared" si="19"/>
        <v>565664273</v>
      </c>
      <c r="F319" s="20">
        <v>0</v>
      </c>
      <c r="G319" s="20">
        <v>1403600</v>
      </c>
      <c r="H319" s="20">
        <f t="shared" si="20"/>
        <v>567067873</v>
      </c>
    </row>
    <row r="320" spans="1:8" ht="15">
      <c r="A320" s="25">
        <v>1011</v>
      </c>
      <c r="B320" s="10" t="s">
        <v>280</v>
      </c>
      <c r="C320" s="20">
        <v>152000950</v>
      </c>
      <c r="D320" s="27">
        <v>88.71</v>
      </c>
      <c r="E320" s="20">
        <f t="shared" si="19"/>
        <v>171345902</v>
      </c>
      <c r="F320" s="20">
        <v>0</v>
      </c>
      <c r="G320" s="20">
        <v>648614</v>
      </c>
      <c r="H320" s="20">
        <f t="shared" si="20"/>
        <v>171994516</v>
      </c>
    </row>
    <row r="321" spans="1:8" ht="15">
      <c r="A321" s="25">
        <v>1012</v>
      </c>
      <c r="B321" s="10" t="s">
        <v>281</v>
      </c>
      <c r="C321" s="20">
        <v>140004061</v>
      </c>
      <c r="D321" s="27">
        <v>85.95</v>
      </c>
      <c r="E321" s="20">
        <f t="shared" si="19"/>
        <v>162890123</v>
      </c>
      <c r="F321" s="20">
        <v>0</v>
      </c>
      <c r="G321" s="20">
        <v>0</v>
      </c>
      <c r="H321" s="20">
        <f t="shared" si="20"/>
        <v>162890123</v>
      </c>
    </row>
    <row r="322" spans="1:8" ht="15">
      <c r="A322" s="25">
        <v>1013</v>
      </c>
      <c r="B322" s="10" t="s">
        <v>282</v>
      </c>
      <c r="C322" s="20">
        <v>119978417</v>
      </c>
      <c r="D322" s="27">
        <v>96.4</v>
      </c>
      <c r="E322" s="20">
        <f t="shared" si="19"/>
        <v>124458939</v>
      </c>
      <c r="F322" s="20">
        <v>0</v>
      </c>
      <c r="G322" s="20">
        <v>0</v>
      </c>
      <c r="H322" s="20">
        <f t="shared" si="20"/>
        <v>124458939</v>
      </c>
    </row>
    <row r="323" spans="1:8" ht="15">
      <c r="A323" s="25">
        <v>1014</v>
      </c>
      <c r="B323" s="10" t="s">
        <v>283</v>
      </c>
      <c r="C323" s="20">
        <v>329281000</v>
      </c>
      <c r="D323" s="27">
        <v>88.09</v>
      </c>
      <c r="E323" s="20">
        <f t="shared" si="19"/>
        <v>373800658</v>
      </c>
      <c r="F323" s="20">
        <v>0</v>
      </c>
      <c r="G323" s="20">
        <v>0</v>
      </c>
      <c r="H323" s="20">
        <f t="shared" si="20"/>
        <v>373800658</v>
      </c>
    </row>
    <row r="324" spans="1:8" ht="15">
      <c r="A324" s="25">
        <v>1015</v>
      </c>
      <c r="B324" s="10" t="s">
        <v>284</v>
      </c>
      <c r="C324" s="20">
        <v>625570041</v>
      </c>
      <c r="D324" s="27">
        <v>92.33</v>
      </c>
      <c r="E324" s="20">
        <f t="shared" si="19"/>
        <v>677537140</v>
      </c>
      <c r="F324" s="20">
        <v>0</v>
      </c>
      <c r="G324" s="20">
        <v>1136595</v>
      </c>
      <c r="H324" s="20">
        <f t="shared" si="20"/>
        <v>678673735</v>
      </c>
    </row>
    <row r="325" spans="1:8" ht="15">
      <c r="A325" s="25">
        <v>1016</v>
      </c>
      <c r="B325" s="10" t="s">
        <v>285</v>
      </c>
      <c r="C325" s="20">
        <v>613360199</v>
      </c>
      <c r="D325" s="27">
        <v>100.29</v>
      </c>
      <c r="E325" s="20">
        <f t="shared" si="19"/>
        <v>611586598</v>
      </c>
      <c r="F325" s="20">
        <v>0</v>
      </c>
      <c r="G325" s="20">
        <v>1545288</v>
      </c>
      <c r="H325" s="20">
        <f t="shared" si="20"/>
        <v>613131886</v>
      </c>
    </row>
    <row r="326" spans="1:8" ht="15">
      <c r="A326" s="25">
        <v>1017</v>
      </c>
      <c r="B326" s="10" t="s">
        <v>286</v>
      </c>
      <c r="C326" s="20">
        <v>771048882</v>
      </c>
      <c r="D326" s="27">
        <v>99.23</v>
      </c>
      <c r="E326" s="20">
        <f t="shared" si="19"/>
        <v>777032029</v>
      </c>
      <c r="F326" s="20">
        <v>0</v>
      </c>
      <c r="G326" s="20">
        <v>0</v>
      </c>
      <c r="H326" s="20">
        <f t="shared" si="20"/>
        <v>777032029</v>
      </c>
    </row>
    <row r="327" spans="1:8" ht="15">
      <c r="A327" s="25">
        <v>1018</v>
      </c>
      <c r="B327" s="10" t="s">
        <v>287</v>
      </c>
      <c r="C327" s="20">
        <v>274065103</v>
      </c>
      <c r="D327" s="27">
        <v>94.34</v>
      </c>
      <c r="E327" s="20">
        <f t="shared" si="19"/>
        <v>290507847</v>
      </c>
      <c r="F327" s="20">
        <v>0</v>
      </c>
      <c r="G327" s="20">
        <v>0</v>
      </c>
      <c r="H327" s="20">
        <f t="shared" si="20"/>
        <v>290507847</v>
      </c>
    </row>
    <row r="328" spans="1:8" ht="15">
      <c r="A328" s="25">
        <v>1019</v>
      </c>
      <c r="B328" s="10" t="s">
        <v>288</v>
      </c>
      <c r="C328" s="20">
        <v>747378606</v>
      </c>
      <c r="D328" s="27">
        <v>81.69</v>
      </c>
      <c r="E328" s="20">
        <f t="shared" si="19"/>
        <v>914896078</v>
      </c>
      <c r="F328" s="20">
        <v>0</v>
      </c>
      <c r="G328" s="20">
        <v>65914</v>
      </c>
      <c r="H328" s="20">
        <f t="shared" si="20"/>
        <v>914961992</v>
      </c>
    </row>
    <row r="329" spans="1:8" ht="15">
      <c r="A329" s="25">
        <v>1020</v>
      </c>
      <c r="B329" s="10" t="s">
        <v>289</v>
      </c>
      <c r="C329" s="20">
        <v>115458641</v>
      </c>
      <c r="D329" s="27">
        <v>93.95</v>
      </c>
      <c r="E329" s="20">
        <f t="shared" si="19"/>
        <v>122893710</v>
      </c>
      <c r="F329" s="20">
        <v>0</v>
      </c>
      <c r="G329" s="20">
        <v>178706</v>
      </c>
      <c r="H329" s="20">
        <f t="shared" si="20"/>
        <v>123072416</v>
      </c>
    </row>
    <row r="330" spans="1:8" ht="15">
      <c r="A330" s="25">
        <v>1021</v>
      </c>
      <c r="B330" s="10" t="s">
        <v>290</v>
      </c>
      <c r="C330" s="20">
        <v>4042854122</v>
      </c>
      <c r="D330" s="27">
        <v>96.28</v>
      </c>
      <c r="E330" s="20">
        <f t="shared" si="19"/>
        <v>4199059121</v>
      </c>
      <c r="F330" s="20">
        <v>0</v>
      </c>
      <c r="G330" s="20">
        <v>0</v>
      </c>
      <c r="H330" s="20">
        <f t="shared" si="20"/>
        <v>4199059121</v>
      </c>
    </row>
    <row r="331" spans="1:8" ht="15">
      <c r="A331" s="25">
        <v>1022</v>
      </c>
      <c r="B331" s="10" t="s">
        <v>291</v>
      </c>
      <c r="C331" s="20">
        <v>2605206893</v>
      </c>
      <c r="D331" s="27">
        <v>81.69</v>
      </c>
      <c r="E331" s="20">
        <f t="shared" si="19"/>
        <v>3189138074</v>
      </c>
      <c r="F331" s="20">
        <v>0</v>
      </c>
      <c r="G331" s="20">
        <v>257705</v>
      </c>
      <c r="H331" s="20">
        <f t="shared" si="20"/>
        <v>3189395779</v>
      </c>
    </row>
    <row r="332" spans="1:8" ht="15">
      <c r="A332" s="25">
        <v>1023</v>
      </c>
      <c r="B332" s="10" t="s">
        <v>292</v>
      </c>
      <c r="C332" s="20">
        <v>92127200</v>
      </c>
      <c r="D332" s="27">
        <v>102.05</v>
      </c>
      <c r="E332" s="20">
        <f t="shared" si="19"/>
        <v>90276531</v>
      </c>
      <c r="F332" s="20">
        <v>0</v>
      </c>
      <c r="G332" s="20">
        <v>0</v>
      </c>
      <c r="H332" s="20">
        <f t="shared" si="20"/>
        <v>90276531</v>
      </c>
    </row>
    <row r="333" spans="1:8" ht="15">
      <c r="A333" s="25">
        <v>1024</v>
      </c>
      <c r="B333" s="10" t="s">
        <v>293</v>
      </c>
      <c r="C333" s="20">
        <v>1357658965</v>
      </c>
      <c r="D333" s="27">
        <v>81.46</v>
      </c>
      <c r="E333" s="20">
        <f t="shared" si="19"/>
        <v>1666657212</v>
      </c>
      <c r="F333" s="20">
        <v>0</v>
      </c>
      <c r="G333" s="20">
        <v>0</v>
      </c>
      <c r="H333" s="20">
        <f t="shared" si="20"/>
        <v>1666657212</v>
      </c>
    </row>
    <row r="334" spans="1:8" ht="15">
      <c r="A334" s="25">
        <v>1025</v>
      </c>
      <c r="B334" s="10" t="s">
        <v>294</v>
      </c>
      <c r="C334" s="20">
        <v>697655469</v>
      </c>
      <c r="D334" s="27">
        <v>81.37</v>
      </c>
      <c r="E334" s="20">
        <f t="shared" si="19"/>
        <v>857386591</v>
      </c>
      <c r="F334" s="20">
        <v>0</v>
      </c>
      <c r="G334" s="20">
        <v>0</v>
      </c>
      <c r="H334" s="20">
        <f t="shared" si="20"/>
        <v>857386591</v>
      </c>
    </row>
    <row r="335" spans="1:8" ht="15">
      <c r="A335" s="25">
        <v>1026</v>
      </c>
      <c r="B335" s="10" t="s">
        <v>823</v>
      </c>
      <c r="C335" s="20">
        <v>516985609</v>
      </c>
      <c r="D335" s="27">
        <v>99.11</v>
      </c>
      <c r="E335" s="20">
        <f t="shared" si="19"/>
        <v>521628099</v>
      </c>
      <c r="F335" s="20">
        <v>0</v>
      </c>
      <c r="G335" s="20">
        <v>607654</v>
      </c>
      <c r="H335" s="20">
        <f t="shared" si="20"/>
        <v>522235753</v>
      </c>
    </row>
    <row r="336" spans="1:8" ht="15">
      <c r="A336" s="25"/>
      <c r="B336" s="10"/>
      <c r="C336" s="20"/>
      <c r="D336" s="33"/>
      <c r="E336" s="19"/>
      <c r="F336" s="20"/>
      <c r="G336" s="20"/>
      <c r="H336" s="20"/>
    </row>
    <row r="337" spans="1:8" ht="15.75">
      <c r="A337" s="25"/>
      <c r="B337" s="86" t="s">
        <v>859</v>
      </c>
      <c r="C337" s="46">
        <f>SUM(C310:C336)</f>
        <v>19672396098</v>
      </c>
      <c r="D337" s="35">
        <f>((+C337/E337)*100)</f>
        <v>90.95755863582002</v>
      </c>
      <c r="E337" s="46">
        <f>SUM(E310:E336)</f>
        <v>21628104792</v>
      </c>
      <c r="F337" s="46">
        <f>SUM(F310:F336)</f>
        <v>0</v>
      </c>
      <c r="G337" s="46">
        <f>SUM(G310:G336)</f>
        <v>6910125</v>
      </c>
      <c r="H337" s="46">
        <f>SUM(H310:H336)</f>
        <v>21635014917</v>
      </c>
    </row>
    <row r="338" spans="1:8" ht="15">
      <c r="A338" s="25"/>
      <c r="B338" s="10"/>
      <c r="C338" s="19"/>
      <c r="D338" s="33"/>
      <c r="E338" s="19"/>
      <c r="F338" s="19"/>
      <c r="G338" s="19"/>
      <c r="H338" s="19"/>
    </row>
    <row r="339" spans="1:8" ht="9" customHeight="1">
      <c r="A339" s="36"/>
      <c r="B339" s="37"/>
      <c r="C339" s="47"/>
      <c r="D339" s="38"/>
      <c r="E339" s="47"/>
      <c r="F339" s="47"/>
      <c r="G339" s="47"/>
      <c r="H339" s="47"/>
    </row>
    <row r="340" spans="1:8" ht="14.25" customHeight="1">
      <c r="A340" s="25"/>
      <c r="B340" s="39" t="s">
        <v>295</v>
      </c>
      <c r="C340" s="19"/>
      <c r="D340" s="27"/>
      <c r="E340" s="19"/>
      <c r="F340" s="19"/>
      <c r="G340" s="19"/>
      <c r="H340" s="19"/>
    </row>
    <row r="341" spans="1:8" ht="15">
      <c r="A341" s="25">
        <v>1101</v>
      </c>
      <c r="B341" s="10" t="s">
        <v>296</v>
      </c>
      <c r="C341" s="20">
        <v>2806467350</v>
      </c>
      <c r="D341" s="27">
        <v>95.26</v>
      </c>
      <c r="E341" s="20">
        <f aca="true" t="shared" si="21" ref="E341:E352">ROUND(((C341/D341)*100),0)</f>
        <v>2946113111</v>
      </c>
      <c r="F341" s="20">
        <v>0</v>
      </c>
      <c r="G341" s="20">
        <v>4591136</v>
      </c>
      <c r="H341" s="20">
        <f aca="true" t="shared" si="22" ref="H341:H352">+E341+G341</f>
        <v>2950704247</v>
      </c>
    </row>
    <row r="342" spans="1:8" ht="15">
      <c r="A342" s="25">
        <v>1102</v>
      </c>
      <c r="B342" s="10" t="s">
        <v>297</v>
      </c>
      <c r="C342" s="20">
        <v>1976451550</v>
      </c>
      <c r="D342" s="27">
        <v>67.95</v>
      </c>
      <c r="E342" s="20">
        <f t="shared" si="21"/>
        <v>2908685136</v>
      </c>
      <c r="F342" s="20">
        <v>0</v>
      </c>
      <c r="G342" s="20">
        <v>9426205</v>
      </c>
      <c r="H342" s="20">
        <f t="shared" si="22"/>
        <v>2918111341</v>
      </c>
    </row>
    <row r="343" spans="1:8" ht="15">
      <c r="A343" s="25">
        <v>1103</v>
      </c>
      <c r="B343" s="10" t="s">
        <v>33</v>
      </c>
      <c r="C343" s="20">
        <v>8489887260</v>
      </c>
      <c r="D343" s="27">
        <v>95.38</v>
      </c>
      <c r="E343" s="20">
        <f t="shared" si="21"/>
        <v>8901118956</v>
      </c>
      <c r="F343" s="20">
        <v>0</v>
      </c>
      <c r="G343" s="20">
        <v>27164069</v>
      </c>
      <c r="H343" s="20">
        <f t="shared" si="22"/>
        <v>8928283025</v>
      </c>
    </row>
    <row r="344" spans="1:71" ht="15">
      <c r="A344" s="25">
        <v>1104</v>
      </c>
      <c r="B344" s="10" t="s">
        <v>298</v>
      </c>
      <c r="C344" s="20">
        <v>389512700</v>
      </c>
      <c r="D344" s="27">
        <v>89.63</v>
      </c>
      <c r="E344" s="20">
        <f t="shared" si="21"/>
        <v>434578489</v>
      </c>
      <c r="F344" s="20">
        <v>0</v>
      </c>
      <c r="G344" s="20">
        <v>3582656</v>
      </c>
      <c r="H344" s="20">
        <f t="shared" si="22"/>
        <v>438161145</v>
      </c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  <c r="BH344" s="70"/>
      <c r="BI344" s="70"/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</row>
    <row r="345" spans="1:71" ht="15">
      <c r="A345" s="25">
        <v>1105</v>
      </c>
      <c r="B345" s="10" t="s">
        <v>299</v>
      </c>
      <c r="C345" s="20">
        <v>315937400</v>
      </c>
      <c r="D345" s="27">
        <v>94.15</v>
      </c>
      <c r="E345" s="20">
        <f t="shared" si="21"/>
        <v>335568136</v>
      </c>
      <c r="F345" s="20">
        <v>0</v>
      </c>
      <c r="G345" s="20">
        <v>1897655</v>
      </c>
      <c r="H345" s="20">
        <f t="shared" si="22"/>
        <v>337465791</v>
      </c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  <c r="BK345" s="70"/>
      <c r="BL345" s="70"/>
      <c r="BM345" s="70"/>
      <c r="BN345" s="70"/>
      <c r="BO345" s="70"/>
      <c r="BP345" s="70"/>
      <c r="BQ345" s="70"/>
      <c r="BR345" s="70"/>
      <c r="BS345" s="70"/>
    </row>
    <row r="346" spans="1:71" ht="15">
      <c r="A346" s="25">
        <v>1106</v>
      </c>
      <c r="B346" s="10" t="s">
        <v>824</v>
      </c>
      <c r="C346" s="20">
        <v>3961291400</v>
      </c>
      <c r="D346" s="27">
        <v>93.91</v>
      </c>
      <c r="E346" s="20">
        <f t="shared" si="21"/>
        <v>4218178469</v>
      </c>
      <c r="F346" s="20">
        <v>0</v>
      </c>
      <c r="G346" s="20">
        <v>5092983</v>
      </c>
      <c r="H346" s="20">
        <f t="shared" si="22"/>
        <v>4223271452</v>
      </c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</row>
    <row r="347" spans="1:71" ht="15">
      <c r="A347" s="25">
        <v>1107</v>
      </c>
      <c r="B347" s="10" t="s">
        <v>213</v>
      </c>
      <c r="C347" s="20">
        <v>4619304350</v>
      </c>
      <c r="D347" s="27">
        <v>92.28</v>
      </c>
      <c r="E347" s="20">
        <f t="shared" si="21"/>
        <v>5005748104</v>
      </c>
      <c r="F347" s="20">
        <v>0</v>
      </c>
      <c r="G347" s="20">
        <v>6168711</v>
      </c>
      <c r="H347" s="20">
        <f t="shared" si="22"/>
        <v>5011916815</v>
      </c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</row>
    <row r="348" spans="1:71" ht="15">
      <c r="A348" s="25">
        <v>1108</v>
      </c>
      <c r="B348" s="10" t="s">
        <v>300</v>
      </c>
      <c r="C348" s="20">
        <v>495109700</v>
      </c>
      <c r="D348" s="27">
        <v>97.09</v>
      </c>
      <c r="E348" s="20">
        <f t="shared" si="21"/>
        <v>509949222</v>
      </c>
      <c r="F348" s="20">
        <v>0</v>
      </c>
      <c r="G348" s="20">
        <v>1817400</v>
      </c>
      <c r="H348" s="20">
        <f t="shared" si="22"/>
        <v>511766622</v>
      </c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</row>
    <row r="349" spans="1:71" ht="15">
      <c r="A349" s="25">
        <v>1111</v>
      </c>
      <c r="B349" s="10" t="s">
        <v>841</v>
      </c>
      <c r="C349" s="20">
        <v>2299529133</v>
      </c>
      <c r="D349" s="27">
        <v>94.83</v>
      </c>
      <c r="E349" s="20">
        <f t="shared" si="21"/>
        <v>2424896270</v>
      </c>
      <c r="F349" s="20">
        <v>0</v>
      </c>
      <c r="G349" s="20">
        <v>17054339</v>
      </c>
      <c r="H349" s="20">
        <f t="shared" si="22"/>
        <v>2441950609</v>
      </c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</row>
    <row r="350" spans="1:71" s="62" customFormat="1" ht="15">
      <c r="A350" s="60">
        <v>1112</v>
      </c>
      <c r="B350" s="59" t="s">
        <v>815</v>
      </c>
      <c r="C350" s="61">
        <v>2553496926</v>
      </c>
      <c r="D350" s="54">
        <v>93.53</v>
      </c>
      <c r="E350" s="61">
        <f t="shared" si="21"/>
        <v>2730136775</v>
      </c>
      <c r="F350" s="61">
        <v>0</v>
      </c>
      <c r="G350" s="61">
        <v>3137969</v>
      </c>
      <c r="H350" s="61">
        <f t="shared" si="22"/>
        <v>2733274744</v>
      </c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</row>
    <row r="351" spans="1:71" ht="15">
      <c r="A351" s="25">
        <v>1113</v>
      </c>
      <c r="B351" s="10" t="s">
        <v>301</v>
      </c>
      <c r="C351" s="20">
        <v>5988986803</v>
      </c>
      <c r="D351" s="27">
        <v>91.6</v>
      </c>
      <c r="E351" s="20">
        <f t="shared" si="21"/>
        <v>6538195200</v>
      </c>
      <c r="F351" s="20">
        <v>0</v>
      </c>
      <c r="G351" s="20">
        <v>11172487</v>
      </c>
      <c r="H351" s="20">
        <f t="shared" si="22"/>
        <v>6549367687</v>
      </c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0"/>
      <c r="BI351" s="70"/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</row>
    <row r="352" spans="1:71" ht="15">
      <c r="A352" s="25" t="s">
        <v>817</v>
      </c>
      <c r="B352" s="10" t="s">
        <v>825</v>
      </c>
      <c r="C352" s="20">
        <v>7139214600</v>
      </c>
      <c r="D352" s="52">
        <v>86.32</v>
      </c>
      <c r="E352" s="20">
        <f t="shared" si="21"/>
        <v>8270637859</v>
      </c>
      <c r="F352" s="20">
        <v>0</v>
      </c>
      <c r="G352" s="20">
        <v>8583276</v>
      </c>
      <c r="H352" s="20">
        <f t="shared" si="22"/>
        <v>8279221135</v>
      </c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</row>
    <row r="353" spans="1:71" ht="15">
      <c r="A353" s="25"/>
      <c r="B353" s="10"/>
      <c r="C353" s="20"/>
      <c r="D353" s="52"/>
      <c r="E353" s="20"/>
      <c r="F353" s="20"/>
      <c r="G353" s="20"/>
      <c r="H353" s="2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</row>
    <row r="354" spans="1:71" ht="15.75">
      <c r="A354" s="25"/>
      <c r="B354" s="86" t="s">
        <v>295</v>
      </c>
      <c r="C354" s="46">
        <f>SUM(C341:C352)</f>
        <v>41035189172</v>
      </c>
      <c r="D354" s="35">
        <f>((+C354/E354)*100)</f>
        <v>90.73802726757411</v>
      </c>
      <c r="E354" s="46">
        <f>SUM(E341:E352)</f>
        <v>45223805727</v>
      </c>
      <c r="F354" s="46">
        <f>SUM(F341:F352)</f>
        <v>0</v>
      </c>
      <c r="G354" s="46">
        <f>SUM(G341:G352)</f>
        <v>99688886</v>
      </c>
      <c r="H354" s="46">
        <f>SUM(H341:H352)</f>
        <v>45323494613</v>
      </c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</row>
    <row r="355" spans="1:71" ht="15">
      <c r="A355" s="25"/>
      <c r="B355" s="10"/>
      <c r="C355" s="19"/>
      <c r="D355" s="33"/>
      <c r="E355" s="19"/>
      <c r="F355" s="19"/>
      <c r="G355" s="19"/>
      <c r="H355" s="19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</row>
    <row r="356" spans="1:71" ht="11.25" customHeight="1">
      <c r="A356" s="36"/>
      <c r="B356" s="37"/>
      <c r="C356" s="47"/>
      <c r="D356" s="38"/>
      <c r="E356" s="47"/>
      <c r="F356" s="47"/>
      <c r="G356" s="47"/>
      <c r="H356" s="47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0"/>
      <c r="BI356" s="70"/>
      <c r="BJ356" s="70"/>
      <c r="BK356" s="70"/>
      <c r="BL356" s="70"/>
      <c r="BM356" s="70"/>
      <c r="BN356" s="70"/>
      <c r="BO356" s="70"/>
      <c r="BP356" s="70"/>
      <c r="BQ356" s="70"/>
      <c r="BR356" s="70"/>
      <c r="BS356" s="70"/>
    </row>
    <row r="357" spans="1:71" ht="15.75">
      <c r="A357" s="25"/>
      <c r="B357" s="39" t="s">
        <v>302</v>
      </c>
      <c r="C357" s="19"/>
      <c r="D357" s="27"/>
      <c r="E357" s="19"/>
      <c r="F357" s="19"/>
      <c r="G357" s="19"/>
      <c r="H357" s="19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</row>
    <row r="358" spans="1:71" ht="15.75" customHeight="1">
      <c r="A358" s="25">
        <v>1201</v>
      </c>
      <c r="B358" s="59" t="s">
        <v>834</v>
      </c>
      <c r="C358" s="20">
        <v>2422766503</v>
      </c>
      <c r="D358" s="27">
        <v>96.27</v>
      </c>
      <c r="E358" s="20">
        <f aca="true" t="shared" si="23" ref="E358:E380">ROUND(((C358/D358)*100),0)</f>
        <v>2516637066</v>
      </c>
      <c r="F358" s="20">
        <v>0</v>
      </c>
      <c r="G358" s="20">
        <v>2965620</v>
      </c>
      <c r="H358" s="20">
        <f aca="true" t="shared" si="24" ref="H358:H382">+E358+G358</f>
        <v>2519602686</v>
      </c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  <c r="BL358" s="70"/>
      <c r="BM358" s="70"/>
      <c r="BN358" s="70"/>
      <c r="BO358" s="70"/>
      <c r="BP358" s="70"/>
      <c r="BQ358" s="70"/>
      <c r="BR358" s="70"/>
      <c r="BS358" s="70"/>
    </row>
    <row r="359" spans="1:71" ht="15">
      <c r="A359" s="25">
        <v>1202</v>
      </c>
      <c r="B359" s="10" t="s">
        <v>303</v>
      </c>
      <c r="C359" s="20">
        <v>1599466500</v>
      </c>
      <c r="D359" s="27">
        <v>96.82</v>
      </c>
      <c r="E359" s="20">
        <f t="shared" si="23"/>
        <v>1652000103</v>
      </c>
      <c r="F359" s="20">
        <v>0</v>
      </c>
      <c r="G359" s="20">
        <v>1923340</v>
      </c>
      <c r="H359" s="20">
        <f t="shared" si="24"/>
        <v>1653923443</v>
      </c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0"/>
      <c r="BI359" s="70"/>
      <c r="BJ359" s="70"/>
      <c r="BK359" s="70"/>
      <c r="BL359" s="70"/>
      <c r="BM359" s="70"/>
      <c r="BN359" s="70"/>
      <c r="BO359" s="70"/>
      <c r="BP359" s="70"/>
      <c r="BQ359" s="70"/>
      <c r="BR359" s="70"/>
      <c r="BS359" s="70"/>
    </row>
    <row r="360" spans="1:71" ht="15">
      <c r="A360" s="25">
        <v>1203</v>
      </c>
      <c r="B360" s="59" t="s">
        <v>835</v>
      </c>
      <c r="C360" s="20">
        <v>144751900</v>
      </c>
      <c r="D360" s="27">
        <v>23.56</v>
      </c>
      <c r="E360" s="20">
        <f t="shared" si="23"/>
        <v>614396859</v>
      </c>
      <c r="F360" s="20">
        <v>0</v>
      </c>
      <c r="G360" s="20">
        <v>25</v>
      </c>
      <c r="H360" s="20">
        <f t="shared" si="24"/>
        <v>614396884</v>
      </c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0"/>
      <c r="BI360" s="70"/>
      <c r="BJ360" s="70"/>
      <c r="BK360" s="70"/>
      <c r="BL360" s="70"/>
      <c r="BM360" s="70"/>
      <c r="BN360" s="70"/>
      <c r="BO360" s="70"/>
      <c r="BP360" s="70"/>
      <c r="BQ360" s="70"/>
      <c r="BR360" s="70"/>
      <c r="BS360" s="70"/>
    </row>
    <row r="361" spans="1:71" ht="15">
      <c r="A361" s="25">
        <v>1204</v>
      </c>
      <c r="B361" s="10" t="s">
        <v>304</v>
      </c>
      <c r="C361" s="20">
        <v>1898387050</v>
      </c>
      <c r="D361" s="27">
        <v>24.36</v>
      </c>
      <c r="E361" s="20">
        <f t="shared" si="23"/>
        <v>7793050287</v>
      </c>
      <c r="F361" s="20">
        <v>0</v>
      </c>
      <c r="G361" s="20">
        <v>2146634</v>
      </c>
      <c r="H361" s="20">
        <f t="shared" si="24"/>
        <v>7795196921</v>
      </c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</row>
    <row r="362" spans="1:71" ht="15">
      <c r="A362" s="25">
        <v>1205</v>
      </c>
      <c r="B362" s="10" t="s">
        <v>305</v>
      </c>
      <c r="C362" s="20">
        <v>7137946100</v>
      </c>
      <c r="D362" s="27">
        <v>41.11</v>
      </c>
      <c r="E362" s="20">
        <f t="shared" si="23"/>
        <v>17363040866</v>
      </c>
      <c r="F362" s="20">
        <v>0</v>
      </c>
      <c r="G362" s="20">
        <v>6286427</v>
      </c>
      <c r="H362" s="20">
        <f t="shared" si="24"/>
        <v>17369327293</v>
      </c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  <c r="BH362" s="70"/>
      <c r="BI362" s="70"/>
      <c r="BJ362" s="70"/>
      <c r="BK362" s="70"/>
      <c r="BL362" s="70"/>
      <c r="BM362" s="70"/>
      <c r="BN362" s="70"/>
      <c r="BO362" s="70"/>
      <c r="BP362" s="70"/>
      <c r="BQ362" s="70"/>
      <c r="BR362" s="70"/>
      <c r="BS362" s="70"/>
    </row>
    <row r="363" spans="1:71" ht="15">
      <c r="A363" s="25">
        <v>1206</v>
      </c>
      <c r="B363" s="10" t="s">
        <v>306</v>
      </c>
      <c r="C363" s="20">
        <v>184897400</v>
      </c>
      <c r="D363" s="27">
        <v>86.16</v>
      </c>
      <c r="E363" s="20">
        <f t="shared" si="23"/>
        <v>214597725</v>
      </c>
      <c r="F363" s="20">
        <v>0</v>
      </c>
      <c r="G363" s="20">
        <v>200978</v>
      </c>
      <c r="H363" s="20">
        <f t="shared" si="24"/>
        <v>214798703</v>
      </c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/>
      <c r="BH363" s="70"/>
      <c r="BI363" s="70"/>
      <c r="BJ363" s="70"/>
      <c r="BK363" s="70"/>
      <c r="BL363" s="70"/>
      <c r="BM363" s="70"/>
      <c r="BN363" s="70"/>
      <c r="BO363" s="70"/>
      <c r="BP363" s="70"/>
      <c r="BQ363" s="70"/>
      <c r="BR363" s="70"/>
      <c r="BS363" s="70"/>
    </row>
    <row r="364" spans="1:71" ht="15">
      <c r="A364" s="25">
        <v>1207</v>
      </c>
      <c r="B364" s="10" t="s">
        <v>307</v>
      </c>
      <c r="C364" s="20">
        <v>566413800</v>
      </c>
      <c r="D364" s="27">
        <v>40.78</v>
      </c>
      <c r="E364" s="20">
        <f t="shared" si="23"/>
        <v>1388949975</v>
      </c>
      <c r="F364" s="20">
        <v>0</v>
      </c>
      <c r="G364" s="20">
        <v>42</v>
      </c>
      <c r="H364" s="20">
        <f t="shared" si="24"/>
        <v>1388950017</v>
      </c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  <c r="BH364" s="70"/>
      <c r="BI364" s="70"/>
      <c r="BJ364" s="70"/>
      <c r="BK364" s="70"/>
      <c r="BL364" s="70"/>
      <c r="BM364" s="70"/>
      <c r="BN364" s="70"/>
      <c r="BO364" s="70"/>
      <c r="BP364" s="70"/>
      <c r="BQ364" s="70"/>
      <c r="BR364" s="70"/>
      <c r="BS364" s="70"/>
    </row>
    <row r="365" spans="1:71" ht="15">
      <c r="A365" s="25">
        <v>1208</v>
      </c>
      <c r="B365" s="10" t="s">
        <v>308</v>
      </c>
      <c r="C365" s="20">
        <v>236841600</v>
      </c>
      <c r="D365" s="27">
        <v>52.85</v>
      </c>
      <c r="E365" s="20">
        <f t="shared" si="23"/>
        <v>448139262</v>
      </c>
      <c r="F365" s="20">
        <v>0</v>
      </c>
      <c r="G365" s="20">
        <v>1267088</v>
      </c>
      <c r="H365" s="20">
        <f t="shared" si="24"/>
        <v>449406350</v>
      </c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X365" s="70"/>
      <c r="AY365" s="70"/>
      <c r="AZ365" s="70"/>
      <c r="BA365" s="70"/>
      <c r="BB365" s="70"/>
      <c r="BC365" s="70"/>
      <c r="BD365" s="70"/>
      <c r="BE365" s="70"/>
      <c r="BF365" s="70"/>
      <c r="BG365" s="70"/>
      <c r="BH365" s="70"/>
      <c r="BI365" s="70"/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</row>
    <row r="366" spans="1:71" ht="15">
      <c r="A366" s="25">
        <v>1209</v>
      </c>
      <c r="B366" s="10" t="s">
        <v>309</v>
      </c>
      <c r="C366" s="20">
        <v>1034016200</v>
      </c>
      <c r="D366" s="27">
        <v>44.29</v>
      </c>
      <c r="E366" s="20">
        <f t="shared" si="23"/>
        <v>2334649357</v>
      </c>
      <c r="F366" s="20">
        <v>0</v>
      </c>
      <c r="G366" s="20">
        <v>0</v>
      </c>
      <c r="H366" s="20">
        <f t="shared" si="24"/>
        <v>2334649357</v>
      </c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X366" s="70"/>
      <c r="AY366" s="70"/>
      <c r="AZ366" s="70"/>
      <c r="BA366" s="70"/>
      <c r="BB366" s="70"/>
      <c r="BC366" s="70"/>
      <c r="BD366" s="70"/>
      <c r="BE366" s="70"/>
      <c r="BF366" s="70"/>
      <c r="BG366" s="70"/>
      <c r="BH366" s="70"/>
      <c r="BI366" s="70"/>
      <c r="BJ366" s="70"/>
      <c r="BK366" s="70"/>
      <c r="BL366" s="70"/>
      <c r="BM366" s="70"/>
      <c r="BN366" s="70"/>
      <c r="BO366" s="70"/>
      <c r="BP366" s="70"/>
      <c r="BQ366" s="70"/>
      <c r="BR366" s="70"/>
      <c r="BS366" s="70"/>
    </row>
    <row r="367" spans="1:71" ht="15">
      <c r="A367" s="25">
        <v>1210</v>
      </c>
      <c r="B367" s="59" t="s">
        <v>836</v>
      </c>
      <c r="C367" s="20">
        <v>494420600</v>
      </c>
      <c r="D367" s="27">
        <v>31.78</v>
      </c>
      <c r="E367" s="20">
        <f t="shared" si="23"/>
        <v>1555760227</v>
      </c>
      <c r="F367" s="20">
        <v>0</v>
      </c>
      <c r="G367" s="20">
        <v>600111</v>
      </c>
      <c r="H367" s="20">
        <f t="shared" si="24"/>
        <v>1556360338</v>
      </c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  <c r="BH367" s="70"/>
      <c r="BI367" s="70"/>
      <c r="BJ367" s="70"/>
      <c r="BK367" s="70"/>
      <c r="BL367" s="70"/>
      <c r="BM367" s="70"/>
      <c r="BN367" s="70"/>
      <c r="BO367" s="70"/>
      <c r="BP367" s="70"/>
      <c r="BQ367" s="70"/>
      <c r="BR367" s="70"/>
      <c r="BS367" s="70"/>
    </row>
    <row r="368" spans="1:71" ht="15">
      <c r="A368" s="25">
        <v>1211</v>
      </c>
      <c r="B368" s="10" t="s">
        <v>310</v>
      </c>
      <c r="C368" s="20">
        <v>445372000</v>
      </c>
      <c r="D368" s="27">
        <v>48.78</v>
      </c>
      <c r="E368" s="20">
        <f t="shared" si="23"/>
        <v>913021730</v>
      </c>
      <c r="F368" s="20">
        <v>0</v>
      </c>
      <c r="G368" s="20">
        <v>0</v>
      </c>
      <c r="H368" s="20">
        <f t="shared" si="24"/>
        <v>913021730</v>
      </c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  <c r="AX368" s="70"/>
      <c r="AY368" s="70"/>
      <c r="AZ368" s="70"/>
      <c r="BA368" s="70"/>
      <c r="BB368" s="70"/>
      <c r="BC368" s="70"/>
      <c r="BD368" s="70"/>
      <c r="BE368" s="70"/>
      <c r="BF368" s="70"/>
      <c r="BG368" s="70"/>
      <c r="BH368" s="70"/>
      <c r="BI368" s="70"/>
      <c r="BJ368" s="70"/>
      <c r="BK368" s="70"/>
      <c r="BL368" s="70"/>
      <c r="BM368" s="70"/>
      <c r="BN368" s="70"/>
      <c r="BO368" s="70"/>
      <c r="BP368" s="70"/>
      <c r="BQ368" s="70"/>
      <c r="BR368" s="70"/>
      <c r="BS368" s="70"/>
    </row>
    <row r="369" spans="1:71" ht="15">
      <c r="A369" s="25">
        <v>1212</v>
      </c>
      <c r="B369" s="10" t="s">
        <v>245</v>
      </c>
      <c r="C369" s="20">
        <v>7605777000</v>
      </c>
      <c r="D369" s="27">
        <v>83.43</v>
      </c>
      <c r="E369" s="20">
        <f t="shared" si="23"/>
        <v>9116357425</v>
      </c>
      <c r="F369" s="20">
        <v>0</v>
      </c>
      <c r="G369" s="20">
        <v>6144370</v>
      </c>
      <c r="H369" s="20">
        <f t="shared" si="24"/>
        <v>9122501795</v>
      </c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</row>
    <row r="370" spans="1:71" ht="15">
      <c r="A370" s="25">
        <v>1213</v>
      </c>
      <c r="B370" s="10" t="s">
        <v>826</v>
      </c>
      <c r="C370" s="20">
        <v>3376800400</v>
      </c>
      <c r="D370" s="27">
        <v>99.36</v>
      </c>
      <c r="E370" s="20">
        <f t="shared" si="23"/>
        <v>3398551127</v>
      </c>
      <c r="F370" s="20">
        <v>0</v>
      </c>
      <c r="G370" s="20">
        <v>10000000</v>
      </c>
      <c r="H370" s="20">
        <f t="shared" si="24"/>
        <v>3408551127</v>
      </c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</row>
    <row r="371" spans="1:71" ht="15">
      <c r="A371" s="25">
        <v>1214</v>
      </c>
      <c r="B371" s="10" t="s">
        <v>311</v>
      </c>
      <c r="C371" s="20">
        <v>2486031800</v>
      </c>
      <c r="D371" s="27">
        <v>54.28</v>
      </c>
      <c r="E371" s="20">
        <f t="shared" si="23"/>
        <v>4580014370</v>
      </c>
      <c r="F371" s="20">
        <v>0</v>
      </c>
      <c r="G371" s="20">
        <v>0</v>
      </c>
      <c r="H371" s="20">
        <f t="shared" si="24"/>
        <v>4580014370</v>
      </c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</row>
    <row r="372" spans="1:71" ht="15">
      <c r="A372" s="25">
        <v>1215</v>
      </c>
      <c r="B372" s="10" t="s">
        <v>312</v>
      </c>
      <c r="C372" s="20">
        <v>3485825100</v>
      </c>
      <c r="D372" s="27">
        <v>43.16</v>
      </c>
      <c r="E372" s="20">
        <f t="shared" si="23"/>
        <v>8076517841</v>
      </c>
      <c r="F372" s="20">
        <v>0</v>
      </c>
      <c r="G372" s="20">
        <v>3004826</v>
      </c>
      <c r="H372" s="20">
        <f t="shared" si="24"/>
        <v>8079522667</v>
      </c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</row>
    <row r="373" spans="1:71" ht="15">
      <c r="A373" s="25">
        <v>1216</v>
      </c>
      <c r="B373" s="10" t="s">
        <v>313</v>
      </c>
      <c r="C373" s="20">
        <v>3237814800</v>
      </c>
      <c r="D373" s="27">
        <v>96.59</v>
      </c>
      <c r="E373" s="20">
        <f t="shared" si="23"/>
        <v>3352122166</v>
      </c>
      <c r="F373" s="20">
        <v>0</v>
      </c>
      <c r="G373" s="20">
        <v>4938536</v>
      </c>
      <c r="H373" s="20">
        <f t="shared" si="24"/>
        <v>3357060702</v>
      </c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  <c r="BH373" s="70"/>
      <c r="BI373" s="70"/>
      <c r="BJ373" s="70"/>
      <c r="BK373" s="70"/>
      <c r="BL373" s="70"/>
      <c r="BM373" s="70"/>
      <c r="BN373" s="70"/>
      <c r="BO373" s="70"/>
      <c r="BP373" s="70"/>
      <c r="BQ373" s="70"/>
      <c r="BR373" s="70"/>
      <c r="BS373" s="70"/>
    </row>
    <row r="374" spans="1:71" ht="15">
      <c r="A374" s="25">
        <v>1217</v>
      </c>
      <c r="B374" s="10" t="s">
        <v>314</v>
      </c>
      <c r="C374" s="20">
        <v>7316758500</v>
      </c>
      <c r="D374" s="27">
        <v>93.67</v>
      </c>
      <c r="E374" s="20">
        <f t="shared" si="23"/>
        <v>7811207964</v>
      </c>
      <c r="F374" s="20">
        <v>0</v>
      </c>
      <c r="G374" s="20">
        <v>21532368</v>
      </c>
      <c r="H374" s="20">
        <f t="shared" si="24"/>
        <v>7832740332</v>
      </c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  <c r="BH374" s="70"/>
      <c r="BI374" s="70"/>
      <c r="BJ374" s="70"/>
      <c r="BK374" s="70"/>
      <c r="BL374" s="70"/>
      <c r="BM374" s="70"/>
      <c r="BN374" s="70"/>
      <c r="BO374" s="70"/>
      <c r="BP374" s="70"/>
      <c r="BQ374" s="70"/>
      <c r="BR374" s="70"/>
      <c r="BS374" s="70"/>
    </row>
    <row r="375" spans="1:71" ht="15">
      <c r="A375" s="25">
        <v>1218</v>
      </c>
      <c r="B375" s="10" t="s">
        <v>315</v>
      </c>
      <c r="C375" s="20">
        <v>4562254100</v>
      </c>
      <c r="D375" s="27">
        <v>96.98</v>
      </c>
      <c r="E375" s="20">
        <f t="shared" si="23"/>
        <v>4704324706</v>
      </c>
      <c r="F375" s="20">
        <v>0</v>
      </c>
      <c r="G375" s="20">
        <v>7415761</v>
      </c>
      <c r="H375" s="20">
        <f t="shared" si="24"/>
        <v>4711740467</v>
      </c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  <c r="BH375" s="70"/>
      <c r="BI375" s="70"/>
      <c r="BJ375" s="70"/>
      <c r="BK375" s="70"/>
      <c r="BL375" s="70"/>
      <c r="BM375" s="70"/>
      <c r="BN375" s="70"/>
      <c r="BO375" s="70"/>
      <c r="BP375" s="70"/>
      <c r="BQ375" s="70"/>
      <c r="BR375" s="70"/>
      <c r="BS375" s="70"/>
    </row>
    <row r="376" spans="1:71" ht="15">
      <c r="A376" s="25">
        <v>1219</v>
      </c>
      <c r="B376" s="10" t="s">
        <v>316</v>
      </c>
      <c r="C376" s="20">
        <v>2292234400</v>
      </c>
      <c r="D376" s="27">
        <v>48.05</v>
      </c>
      <c r="E376" s="20">
        <f t="shared" si="23"/>
        <v>4770519043</v>
      </c>
      <c r="F376" s="20">
        <v>0</v>
      </c>
      <c r="G376" s="20">
        <v>49</v>
      </c>
      <c r="H376" s="20">
        <f t="shared" si="24"/>
        <v>4770519092</v>
      </c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</row>
    <row r="377" spans="1:71" ht="15">
      <c r="A377" s="25">
        <v>1220</v>
      </c>
      <c r="B377" s="10" t="s">
        <v>317</v>
      </c>
      <c r="C377" s="20">
        <v>885747700</v>
      </c>
      <c r="D377" s="27">
        <v>96.41</v>
      </c>
      <c r="E377" s="20">
        <f t="shared" si="23"/>
        <v>918730111</v>
      </c>
      <c r="F377" s="20">
        <v>0</v>
      </c>
      <c r="G377" s="20">
        <v>0</v>
      </c>
      <c r="H377" s="20">
        <f t="shared" si="24"/>
        <v>918730111</v>
      </c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</row>
    <row r="378" spans="1:71" ht="15">
      <c r="A378" s="25">
        <v>1221</v>
      </c>
      <c r="B378" s="10" t="s">
        <v>318</v>
      </c>
      <c r="C378" s="20">
        <v>3756855300</v>
      </c>
      <c r="D378" s="27">
        <v>37.66</v>
      </c>
      <c r="E378" s="20">
        <f t="shared" si="23"/>
        <v>9975717738</v>
      </c>
      <c r="F378" s="20">
        <v>0</v>
      </c>
      <c r="G378" s="20">
        <v>6783915</v>
      </c>
      <c r="H378" s="20">
        <f t="shared" si="24"/>
        <v>9982501653</v>
      </c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</row>
    <row r="379" spans="1:71" ht="15">
      <c r="A379" s="25">
        <v>1222</v>
      </c>
      <c r="B379" s="10" t="s">
        <v>319</v>
      </c>
      <c r="C379" s="20">
        <v>1413629343</v>
      </c>
      <c r="D379" s="27">
        <v>35.86</v>
      </c>
      <c r="E379" s="20">
        <f t="shared" si="23"/>
        <v>3942078480</v>
      </c>
      <c r="F379" s="20">
        <v>0</v>
      </c>
      <c r="G379" s="20">
        <v>1934318</v>
      </c>
      <c r="H379" s="20">
        <f t="shared" si="24"/>
        <v>3944012798</v>
      </c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  <c r="BH379" s="70"/>
      <c r="BI379" s="70"/>
      <c r="BJ379" s="70"/>
      <c r="BK379" s="70"/>
      <c r="BL379" s="70"/>
      <c r="BM379" s="70"/>
      <c r="BN379" s="70"/>
      <c r="BO379" s="70"/>
      <c r="BP379" s="70"/>
      <c r="BQ379" s="70"/>
      <c r="BR379" s="70"/>
      <c r="BS379" s="70"/>
    </row>
    <row r="380" spans="1:71" ht="15">
      <c r="A380" s="25">
        <v>1223</v>
      </c>
      <c r="B380" s="10" t="s">
        <v>320</v>
      </c>
      <c r="C380" s="20">
        <v>410476700</v>
      </c>
      <c r="D380" s="27">
        <v>28.91</v>
      </c>
      <c r="E380" s="20">
        <f t="shared" si="23"/>
        <v>1419843307</v>
      </c>
      <c r="F380" s="20">
        <v>0</v>
      </c>
      <c r="G380" s="20">
        <v>0</v>
      </c>
      <c r="H380" s="20">
        <f t="shared" si="24"/>
        <v>1419843307</v>
      </c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  <c r="BH380" s="70"/>
      <c r="BI380" s="70"/>
      <c r="BJ380" s="70"/>
      <c r="BK380" s="70"/>
      <c r="BL380" s="70"/>
      <c r="BM380" s="70"/>
      <c r="BN380" s="70"/>
      <c r="BO380" s="70"/>
      <c r="BP380" s="70"/>
      <c r="BQ380" s="70"/>
      <c r="BR380" s="70"/>
      <c r="BS380" s="70"/>
    </row>
    <row r="381" spans="1:71" ht="15">
      <c r="A381" s="25">
        <v>1224</v>
      </c>
      <c r="B381" s="10" t="s">
        <v>321</v>
      </c>
      <c r="C381" s="20">
        <v>739266100</v>
      </c>
      <c r="D381" s="27">
        <v>91.26</v>
      </c>
      <c r="E381" s="20">
        <f>ROUND(((C381/D381)*100),0)</f>
        <v>810065856</v>
      </c>
      <c r="F381" s="20">
        <v>0</v>
      </c>
      <c r="G381" s="20">
        <v>0</v>
      </c>
      <c r="H381" s="20">
        <f t="shared" si="24"/>
        <v>810065856</v>
      </c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</row>
    <row r="382" spans="1:34" s="62" customFormat="1" ht="15">
      <c r="A382" s="60">
        <v>1225</v>
      </c>
      <c r="B382" s="59" t="s">
        <v>850</v>
      </c>
      <c r="C382" s="61">
        <v>3172904200</v>
      </c>
      <c r="D382" s="54">
        <v>27.82</v>
      </c>
      <c r="E382" s="61">
        <f>ROUND(((C382/D382)*100),0)</f>
        <v>11405119339</v>
      </c>
      <c r="F382" s="61">
        <v>0</v>
      </c>
      <c r="G382" s="61">
        <v>4196310</v>
      </c>
      <c r="H382" s="61">
        <f t="shared" si="24"/>
        <v>11409315649</v>
      </c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</row>
    <row r="383" spans="1:71" ht="15">
      <c r="A383" s="25"/>
      <c r="B383" s="10"/>
      <c r="C383" s="20"/>
      <c r="D383" s="33"/>
      <c r="E383" s="20"/>
      <c r="F383" s="20"/>
      <c r="G383" s="20"/>
      <c r="H383" s="2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  <c r="BH383" s="70"/>
      <c r="BI383" s="70"/>
      <c r="BJ383" s="70"/>
      <c r="BK383" s="70"/>
      <c r="BL383" s="70"/>
      <c r="BM383" s="70"/>
      <c r="BN383" s="70"/>
      <c r="BO383" s="70"/>
      <c r="BP383" s="70"/>
      <c r="BQ383" s="70"/>
      <c r="BR383" s="70"/>
      <c r="BS383" s="70"/>
    </row>
    <row r="384" spans="1:71" ht="15.75">
      <c r="A384" s="25"/>
      <c r="B384" s="86" t="s">
        <v>302</v>
      </c>
      <c r="C384" s="46">
        <f>SUM(C358:C383)</f>
        <v>60907655096</v>
      </c>
      <c r="D384" s="35">
        <f>((+C384/E384)*100)</f>
        <v>54.83450701586332</v>
      </c>
      <c r="E384" s="46">
        <f>SUM(E358:E383)</f>
        <v>111075412930</v>
      </c>
      <c r="F384" s="46">
        <f>SUM(F358:F383)</f>
        <v>0</v>
      </c>
      <c r="G384" s="46">
        <f>SUM(G358:G383)</f>
        <v>81340718</v>
      </c>
      <c r="H384" s="46">
        <f>SUM(H358:H383)</f>
        <v>111156753648</v>
      </c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</row>
    <row r="385" spans="1:71" ht="15">
      <c r="A385" s="25"/>
      <c r="B385" s="10"/>
      <c r="C385" s="19"/>
      <c r="D385" s="33"/>
      <c r="E385" s="19"/>
      <c r="F385" s="19"/>
      <c r="G385" s="19"/>
      <c r="H385" s="19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</row>
    <row r="386" spans="1:71" ht="8.25" customHeight="1">
      <c r="A386" s="36"/>
      <c r="B386" s="37"/>
      <c r="C386" s="47"/>
      <c r="D386" s="38"/>
      <c r="E386" s="47"/>
      <c r="F386" s="47"/>
      <c r="G386" s="47"/>
      <c r="H386" s="47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</row>
    <row r="387" spans="1:8" ht="15.75">
      <c r="A387" s="25"/>
      <c r="B387" s="39" t="s">
        <v>322</v>
      </c>
      <c r="C387" s="19"/>
      <c r="D387" s="27"/>
      <c r="E387" s="19"/>
      <c r="F387" s="19"/>
      <c r="G387" s="19"/>
      <c r="H387" s="19"/>
    </row>
    <row r="388" spans="1:8" ht="17.25" customHeight="1">
      <c r="A388" s="25">
        <v>1301</v>
      </c>
      <c r="B388" s="10" t="s">
        <v>323</v>
      </c>
      <c r="C388" s="20">
        <v>2155910290</v>
      </c>
      <c r="D388" s="27">
        <v>92.16</v>
      </c>
      <c r="E388" s="20">
        <f aca="true" t="shared" si="25" ref="E388:E433">ROUND(((C388/D388)*100),0)</f>
        <v>2339312381</v>
      </c>
      <c r="F388" s="20">
        <v>0</v>
      </c>
      <c r="G388" s="20">
        <v>0</v>
      </c>
      <c r="H388" s="20">
        <f aca="true" t="shared" si="26" ref="H388:H440">+E388+G388</f>
        <v>2339312381</v>
      </c>
    </row>
    <row r="389" spans="1:8" ht="15">
      <c r="A389" s="25">
        <v>1302</v>
      </c>
      <c r="B389" s="10" t="s">
        <v>324</v>
      </c>
      <c r="C389" s="20">
        <v>578497700</v>
      </c>
      <c r="D389" s="27">
        <v>87.15</v>
      </c>
      <c r="E389" s="20">
        <f t="shared" si="25"/>
        <v>663795410</v>
      </c>
      <c r="F389" s="20">
        <v>0</v>
      </c>
      <c r="G389" s="20">
        <v>223489</v>
      </c>
      <c r="H389" s="20">
        <f t="shared" si="26"/>
        <v>664018899</v>
      </c>
    </row>
    <row r="390" spans="1:8" ht="15">
      <c r="A390" s="25">
        <v>1303</v>
      </c>
      <c r="B390" s="59" t="s">
        <v>837</v>
      </c>
      <c r="C390" s="20">
        <v>192297000</v>
      </c>
      <c r="D390" s="27">
        <v>98.21</v>
      </c>
      <c r="E390" s="20">
        <f t="shared" si="25"/>
        <v>195801853</v>
      </c>
      <c r="F390" s="20">
        <v>0</v>
      </c>
      <c r="G390" s="20">
        <v>0</v>
      </c>
      <c r="H390" s="20">
        <f t="shared" si="26"/>
        <v>195801853</v>
      </c>
    </row>
    <row r="391" spans="1:8" ht="15">
      <c r="A391" s="25">
        <v>1304</v>
      </c>
      <c r="B391" s="10" t="s">
        <v>325</v>
      </c>
      <c r="C391" s="20">
        <v>1637788300</v>
      </c>
      <c r="D391" s="27">
        <v>93.86</v>
      </c>
      <c r="E391" s="20">
        <f t="shared" si="25"/>
        <v>1744926806</v>
      </c>
      <c r="F391" s="20">
        <v>0</v>
      </c>
      <c r="G391" s="20">
        <v>0</v>
      </c>
      <c r="H391" s="20">
        <f t="shared" si="26"/>
        <v>1744926806</v>
      </c>
    </row>
    <row r="392" spans="1:8" ht="15">
      <c r="A392" s="25">
        <v>1305</v>
      </c>
      <c r="B392" s="10" t="s">
        <v>326</v>
      </c>
      <c r="C392" s="20">
        <v>895777900</v>
      </c>
      <c r="D392" s="27">
        <v>99.55</v>
      </c>
      <c r="E392" s="20">
        <f t="shared" si="25"/>
        <v>899827122</v>
      </c>
      <c r="F392" s="20">
        <v>0</v>
      </c>
      <c r="G392" s="20">
        <v>1640727</v>
      </c>
      <c r="H392" s="20">
        <f t="shared" si="26"/>
        <v>901467849</v>
      </c>
    </row>
    <row r="393" spans="1:8" ht="15">
      <c r="A393" s="25">
        <v>1306</v>
      </c>
      <c r="B393" s="10" t="s">
        <v>327</v>
      </c>
      <c r="C393" s="20">
        <v>921002500</v>
      </c>
      <c r="D393" s="27">
        <v>88.77</v>
      </c>
      <c r="E393" s="20">
        <f t="shared" si="25"/>
        <v>1037515489</v>
      </c>
      <c r="F393" s="20">
        <v>0</v>
      </c>
      <c r="G393" s="20">
        <v>0</v>
      </c>
      <c r="H393" s="20">
        <f t="shared" si="26"/>
        <v>1037515489</v>
      </c>
    </row>
    <row r="394" spans="1:8" ht="15">
      <c r="A394" s="25">
        <v>1307</v>
      </c>
      <c r="B394" s="10" t="s">
        <v>328</v>
      </c>
      <c r="C394" s="20">
        <v>1683434200</v>
      </c>
      <c r="D394" s="27">
        <v>92.61</v>
      </c>
      <c r="E394" s="20">
        <f t="shared" si="25"/>
        <v>1817767196</v>
      </c>
      <c r="F394" s="20">
        <v>0</v>
      </c>
      <c r="G394" s="20">
        <v>0</v>
      </c>
      <c r="H394" s="20">
        <f t="shared" si="26"/>
        <v>1817767196</v>
      </c>
    </row>
    <row r="395" spans="1:8" ht="15">
      <c r="A395" s="25">
        <v>1308</v>
      </c>
      <c r="B395" s="10" t="s">
        <v>329</v>
      </c>
      <c r="C395" s="20">
        <v>1188301100</v>
      </c>
      <c r="D395" s="27">
        <v>88.64</v>
      </c>
      <c r="E395" s="20">
        <f t="shared" si="25"/>
        <v>1340592396</v>
      </c>
      <c r="F395" s="20">
        <v>0</v>
      </c>
      <c r="G395" s="20">
        <v>0</v>
      </c>
      <c r="H395" s="20">
        <f t="shared" si="26"/>
        <v>1340592396</v>
      </c>
    </row>
    <row r="396" spans="1:8" ht="15">
      <c r="A396" s="25">
        <v>1309</v>
      </c>
      <c r="B396" s="10" t="s">
        <v>330</v>
      </c>
      <c r="C396" s="20">
        <v>1530792800</v>
      </c>
      <c r="D396" s="27">
        <v>99</v>
      </c>
      <c r="E396" s="20">
        <f t="shared" si="25"/>
        <v>1546255354</v>
      </c>
      <c r="F396" s="20">
        <v>0</v>
      </c>
      <c r="G396" s="20">
        <v>0</v>
      </c>
      <c r="H396" s="20">
        <f t="shared" si="26"/>
        <v>1546255354</v>
      </c>
    </row>
    <row r="397" spans="1:8" ht="15">
      <c r="A397" s="25">
        <v>1310</v>
      </c>
      <c r="B397" s="10" t="s">
        <v>331</v>
      </c>
      <c r="C397" s="20">
        <v>3021200000</v>
      </c>
      <c r="D397" s="27">
        <v>98.22</v>
      </c>
      <c r="E397" s="20">
        <f t="shared" si="25"/>
        <v>3075951945</v>
      </c>
      <c r="F397" s="20">
        <v>0</v>
      </c>
      <c r="G397" s="20">
        <v>3876763</v>
      </c>
      <c r="H397" s="20">
        <f t="shared" si="26"/>
        <v>3079828708</v>
      </c>
    </row>
    <row r="398" spans="1:8" ht="15">
      <c r="A398" s="25">
        <v>1311</v>
      </c>
      <c r="B398" s="10" t="s">
        <v>332</v>
      </c>
      <c r="C398" s="20">
        <v>2152851500</v>
      </c>
      <c r="D398" s="27">
        <v>81.8</v>
      </c>
      <c r="E398" s="20">
        <f t="shared" si="25"/>
        <v>2631847800</v>
      </c>
      <c r="F398" s="20">
        <v>0</v>
      </c>
      <c r="G398" s="20">
        <v>778315</v>
      </c>
      <c r="H398" s="20">
        <f t="shared" si="26"/>
        <v>2632626115</v>
      </c>
    </row>
    <row r="399" spans="1:8" ht="15">
      <c r="A399" s="25">
        <v>1312</v>
      </c>
      <c r="B399" s="10" t="s">
        <v>333</v>
      </c>
      <c r="C399" s="20">
        <v>2203108100</v>
      </c>
      <c r="D399" s="27">
        <v>96.08</v>
      </c>
      <c r="E399" s="20">
        <f t="shared" si="25"/>
        <v>2292993443</v>
      </c>
      <c r="F399" s="20">
        <v>0</v>
      </c>
      <c r="G399" s="20">
        <v>7064920</v>
      </c>
      <c r="H399" s="20">
        <f t="shared" si="26"/>
        <v>2300058363</v>
      </c>
    </row>
    <row r="400" spans="1:8" ht="15">
      <c r="A400" s="25">
        <v>1313</v>
      </c>
      <c r="B400" s="10" t="s">
        <v>334</v>
      </c>
      <c r="C400" s="20">
        <v>248186000</v>
      </c>
      <c r="D400" s="27">
        <v>96.23</v>
      </c>
      <c r="E400" s="20">
        <f t="shared" si="25"/>
        <v>257909176</v>
      </c>
      <c r="F400" s="20">
        <v>0</v>
      </c>
      <c r="G400" s="20">
        <v>0</v>
      </c>
      <c r="H400" s="20">
        <f t="shared" si="26"/>
        <v>257909176</v>
      </c>
    </row>
    <row r="401" spans="1:8" ht="15">
      <c r="A401" s="25">
        <v>1314</v>
      </c>
      <c r="B401" s="10" t="s">
        <v>335</v>
      </c>
      <c r="C401" s="20">
        <v>1720609300</v>
      </c>
      <c r="D401" s="27">
        <v>96.97</v>
      </c>
      <c r="E401" s="20">
        <f t="shared" si="25"/>
        <v>1774372796</v>
      </c>
      <c r="F401" s="20">
        <v>0</v>
      </c>
      <c r="G401" s="20">
        <v>450480</v>
      </c>
      <c r="H401" s="20">
        <f t="shared" si="26"/>
        <v>1774823276</v>
      </c>
    </row>
    <row r="402" spans="1:8" ht="15">
      <c r="A402" s="25">
        <v>1315</v>
      </c>
      <c r="B402" s="10" t="s">
        <v>336</v>
      </c>
      <c r="C402" s="20">
        <v>166874600</v>
      </c>
      <c r="D402" s="27">
        <v>104.89</v>
      </c>
      <c r="E402" s="20">
        <f t="shared" si="25"/>
        <v>159094861</v>
      </c>
      <c r="F402" s="20">
        <v>0</v>
      </c>
      <c r="G402" s="20">
        <v>0</v>
      </c>
      <c r="H402" s="20">
        <f t="shared" si="26"/>
        <v>159094861</v>
      </c>
    </row>
    <row r="403" spans="1:8" ht="15">
      <c r="A403" s="25">
        <v>1316</v>
      </c>
      <c r="B403" s="10" t="s">
        <v>337</v>
      </c>
      <c r="C403" s="20">
        <v>1055470500</v>
      </c>
      <c r="D403" s="27">
        <v>96.67</v>
      </c>
      <c r="E403" s="20">
        <f t="shared" si="25"/>
        <v>1091828385</v>
      </c>
      <c r="F403" s="20">
        <v>0</v>
      </c>
      <c r="G403" s="20">
        <v>0</v>
      </c>
      <c r="H403" s="20">
        <f t="shared" si="26"/>
        <v>1091828385</v>
      </c>
    </row>
    <row r="404" spans="1:8" ht="15">
      <c r="A404" s="25">
        <v>1317</v>
      </c>
      <c r="B404" s="10" t="s">
        <v>338</v>
      </c>
      <c r="C404" s="20">
        <v>6326367000</v>
      </c>
      <c r="D404" s="27">
        <v>95.63</v>
      </c>
      <c r="E404" s="20">
        <f t="shared" si="25"/>
        <v>6615462721</v>
      </c>
      <c r="F404" s="20">
        <v>0</v>
      </c>
      <c r="G404" s="20">
        <v>0</v>
      </c>
      <c r="H404" s="20">
        <f t="shared" si="26"/>
        <v>6615462721</v>
      </c>
    </row>
    <row r="405" spans="1:8" ht="15">
      <c r="A405" s="25">
        <v>1318</v>
      </c>
      <c r="B405" s="10" t="s">
        <v>339</v>
      </c>
      <c r="C405" s="20">
        <v>2435976000</v>
      </c>
      <c r="D405" s="27">
        <v>93.66</v>
      </c>
      <c r="E405" s="20">
        <f t="shared" si="25"/>
        <v>2600871236</v>
      </c>
      <c r="F405" s="20">
        <v>0</v>
      </c>
      <c r="G405" s="20">
        <v>1631921</v>
      </c>
      <c r="H405" s="20">
        <f t="shared" si="26"/>
        <v>2602503157</v>
      </c>
    </row>
    <row r="406" spans="1:8" ht="15">
      <c r="A406" s="25">
        <v>1319</v>
      </c>
      <c r="B406" s="10" t="s">
        <v>340</v>
      </c>
      <c r="C406" s="20">
        <v>606036300</v>
      </c>
      <c r="D406" s="27">
        <v>89.56</v>
      </c>
      <c r="E406" s="20">
        <f t="shared" si="25"/>
        <v>676681889</v>
      </c>
      <c r="F406" s="20">
        <v>0</v>
      </c>
      <c r="G406" s="20">
        <v>301259</v>
      </c>
      <c r="H406" s="20">
        <f t="shared" si="26"/>
        <v>676983148</v>
      </c>
    </row>
    <row r="407" spans="1:8" ht="15">
      <c r="A407" s="25">
        <v>1320</v>
      </c>
      <c r="B407" s="10" t="s">
        <v>341</v>
      </c>
      <c r="C407" s="20">
        <v>4213968200</v>
      </c>
      <c r="D407" s="27">
        <v>98.79</v>
      </c>
      <c r="E407" s="20">
        <f t="shared" si="25"/>
        <v>4265581739</v>
      </c>
      <c r="F407" s="20">
        <v>0</v>
      </c>
      <c r="G407" s="20">
        <v>6830315</v>
      </c>
      <c r="H407" s="20">
        <f t="shared" si="26"/>
        <v>4272412054</v>
      </c>
    </row>
    <row r="408" spans="1:8" ht="15">
      <c r="A408" s="25">
        <v>1321</v>
      </c>
      <c r="B408" s="10" t="s">
        <v>342</v>
      </c>
      <c r="C408" s="20">
        <v>6903932000</v>
      </c>
      <c r="D408" s="27">
        <v>92.13</v>
      </c>
      <c r="E408" s="20">
        <f t="shared" si="25"/>
        <v>7493685010</v>
      </c>
      <c r="F408" s="20">
        <v>0</v>
      </c>
      <c r="G408" s="20">
        <v>0</v>
      </c>
      <c r="H408" s="20">
        <f t="shared" si="26"/>
        <v>7493685010</v>
      </c>
    </row>
    <row r="409" spans="1:8" ht="15">
      <c r="A409" s="25">
        <v>1322</v>
      </c>
      <c r="B409" s="10" t="s">
        <v>343</v>
      </c>
      <c r="C409" s="20">
        <v>261908500</v>
      </c>
      <c r="D409" s="27">
        <v>86.68</v>
      </c>
      <c r="E409" s="20">
        <f t="shared" si="25"/>
        <v>302155630</v>
      </c>
      <c r="F409" s="20">
        <v>0</v>
      </c>
      <c r="G409" s="20">
        <v>102122</v>
      </c>
      <c r="H409" s="20">
        <f t="shared" si="26"/>
        <v>302257752</v>
      </c>
    </row>
    <row r="410" spans="1:8" ht="15">
      <c r="A410" s="25">
        <v>1323</v>
      </c>
      <c r="B410" s="10" t="s">
        <v>344</v>
      </c>
      <c r="C410" s="20">
        <v>452423300</v>
      </c>
      <c r="D410" s="27">
        <v>84.41</v>
      </c>
      <c r="E410" s="20">
        <f t="shared" si="25"/>
        <v>535983059</v>
      </c>
      <c r="F410" s="20">
        <v>0</v>
      </c>
      <c r="G410" s="20">
        <v>424972</v>
      </c>
      <c r="H410" s="20">
        <f t="shared" si="26"/>
        <v>536408031</v>
      </c>
    </row>
    <row r="411" spans="1:8" ht="15">
      <c r="A411" s="25">
        <v>1324</v>
      </c>
      <c r="B411" s="10" t="s">
        <v>345</v>
      </c>
      <c r="C411" s="20">
        <v>710171300</v>
      </c>
      <c r="D411" s="27">
        <v>99.12</v>
      </c>
      <c r="E411" s="20">
        <f t="shared" si="25"/>
        <v>716476291</v>
      </c>
      <c r="F411" s="20">
        <v>0</v>
      </c>
      <c r="G411" s="20">
        <v>4364000</v>
      </c>
      <c r="H411" s="20">
        <f t="shared" si="26"/>
        <v>720840291</v>
      </c>
    </row>
    <row r="412" spans="1:8" ht="15">
      <c r="A412" s="25">
        <v>1325</v>
      </c>
      <c r="B412" s="10" t="s">
        <v>346</v>
      </c>
      <c r="C412" s="20">
        <v>1687350500</v>
      </c>
      <c r="D412" s="27">
        <v>95.5</v>
      </c>
      <c r="E412" s="20">
        <f t="shared" si="25"/>
        <v>1766859162</v>
      </c>
      <c r="F412" s="20">
        <v>0</v>
      </c>
      <c r="G412" s="20">
        <v>1167167</v>
      </c>
      <c r="H412" s="20">
        <f t="shared" si="26"/>
        <v>1768026329</v>
      </c>
    </row>
    <row r="413" spans="1:8" ht="15">
      <c r="A413" s="25">
        <v>1326</v>
      </c>
      <c r="B413" s="10" t="s">
        <v>347</v>
      </c>
      <c r="C413" s="20">
        <v>171953900</v>
      </c>
      <c r="D413" s="27">
        <v>108.56</v>
      </c>
      <c r="E413" s="20">
        <f t="shared" si="25"/>
        <v>158395265</v>
      </c>
      <c r="F413" s="20">
        <v>0</v>
      </c>
      <c r="G413" s="20">
        <v>68951</v>
      </c>
      <c r="H413" s="20">
        <f t="shared" si="26"/>
        <v>158464216</v>
      </c>
    </row>
    <row r="414" spans="1:8" ht="15">
      <c r="A414" s="25">
        <v>1327</v>
      </c>
      <c r="B414" s="10" t="s">
        <v>348</v>
      </c>
      <c r="C414" s="20">
        <v>4539905160</v>
      </c>
      <c r="D414" s="27">
        <v>91.15</v>
      </c>
      <c r="E414" s="20">
        <f t="shared" si="25"/>
        <v>4980696829</v>
      </c>
      <c r="F414" s="20">
        <v>0</v>
      </c>
      <c r="G414" s="20">
        <v>0</v>
      </c>
      <c r="H414" s="20">
        <f t="shared" si="26"/>
        <v>4980696829</v>
      </c>
    </row>
    <row r="415" spans="1:8" ht="15">
      <c r="A415" s="25">
        <v>1328</v>
      </c>
      <c r="B415" s="10" t="s">
        <v>349</v>
      </c>
      <c r="C415" s="20">
        <v>6641165500</v>
      </c>
      <c r="D415" s="27">
        <v>90.77</v>
      </c>
      <c r="E415" s="20">
        <f t="shared" si="25"/>
        <v>7316476259</v>
      </c>
      <c r="F415" s="20">
        <v>0</v>
      </c>
      <c r="G415" s="20">
        <v>0</v>
      </c>
      <c r="H415" s="20">
        <f t="shared" si="26"/>
        <v>7316476259</v>
      </c>
    </row>
    <row r="416" spans="1:8" ht="15">
      <c r="A416" s="25">
        <v>1329</v>
      </c>
      <c r="B416" s="10" t="s">
        <v>350</v>
      </c>
      <c r="C416" s="20">
        <v>1982950975</v>
      </c>
      <c r="D416" s="27">
        <v>90.74</v>
      </c>
      <c r="E416" s="20">
        <f t="shared" si="25"/>
        <v>2185310750</v>
      </c>
      <c r="F416" s="20">
        <v>0</v>
      </c>
      <c r="G416" s="20">
        <v>0</v>
      </c>
      <c r="H416" s="20">
        <f t="shared" si="26"/>
        <v>2185310750</v>
      </c>
    </row>
    <row r="417" spans="1:8" ht="15">
      <c r="A417" s="25">
        <v>1330</v>
      </c>
      <c r="B417" s="10" t="s">
        <v>351</v>
      </c>
      <c r="C417" s="20">
        <v>7189317700</v>
      </c>
      <c r="D417" s="27">
        <v>89.87</v>
      </c>
      <c r="E417" s="20">
        <f t="shared" si="25"/>
        <v>7999685880</v>
      </c>
      <c r="F417" s="20">
        <v>0</v>
      </c>
      <c r="G417" s="20">
        <v>0</v>
      </c>
      <c r="H417" s="20">
        <f t="shared" si="26"/>
        <v>7999685880</v>
      </c>
    </row>
    <row r="418" spans="1:8" ht="15">
      <c r="A418" s="25">
        <v>1331</v>
      </c>
      <c r="B418" s="10" t="s">
        <v>352</v>
      </c>
      <c r="C418" s="20">
        <v>1085431500</v>
      </c>
      <c r="D418" s="27">
        <v>97.01</v>
      </c>
      <c r="E418" s="20">
        <f t="shared" si="25"/>
        <v>1118886197</v>
      </c>
      <c r="F418" s="20">
        <v>0</v>
      </c>
      <c r="G418" s="20">
        <v>0</v>
      </c>
      <c r="H418" s="20">
        <f t="shared" si="26"/>
        <v>1118886197</v>
      </c>
    </row>
    <row r="419" spans="1:8" ht="15">
      <c r="A419" s="25">
        <v>1332</v>
      </c>
      <c r="B419" s="10" t="s">
        <v>353</v>
      </c>
      <c r="C419" s="20">
        <v>10851465700</v>
      </c>
      <c r="D419" s="27">
        <v>97.79</v>
      </c>
      <c r="E419" s="20">
        <f t="shared" si="25"/>
        <v>11096702833</v>
      </c>
      <c r="F419" s="20">
        <v>0</v>
      </c>
      <c r="G419" s="20">
        <v>13448084</v>
      </c>
      <c r="H419" s="20">
        <f t="shared" si="26"/>
        <v>11110150917</v>
      </c>
    </row>
    <row r="420" spans="1:8" ht="15">
      <c r="A420" s="25">
        <v>1333</v>
      </c>
      <c r="B420" s="10" t="s">
        <v>354</v>
      </c>
      <c r="C420" s="20">
        <v>1863401360</v>
      </c>
      <c r="D420" s="27">
        <v>96.67</v>
      </c>
      <c r="E420" s="20">
        <f t="shared" si="25"/>
        <v>1927590111</v>
      </c>
      <c r="F420" s="20">
        <v>0</v>
      </c>
      <c r="G420" s="20">
        <v>6485366</v>
      </c>
      <c r="H420" s="20">
        <f t="shared" si="26"/>
        <v>1934075477</v>
      </c>
    </row>
    <row r="421" spans="1:8" ht="15">
      <c r="A421" s="25">
        <v>1334</v>
      </c>
      <c r="B421" s="10" t="s">
        <v>355</v>
      </c>
      <c r="C421" s="20">
        <v>1465914900</v>
      </c>
      <c r="D421" s="27">
        <v>95.81</v>
      </c>
      <c r="E421" s="20">
        <f t="shared" si="25"/>
        <v>1530022858</v>
      </c>
      <c r="F421" s="20">
        <v>0</v>
      </c>
      <c r="G421" s="20">
        <v>0</v>
      </c>
      <c r="H421" s="20">
        <f t="shared" si="26"/>
        <v>1530022858</v>
      </c>
    </row>
    <row r="422" spans="1:8" ht="15">
      <c r="A422" s="25">
        <v>1335</v>
      </c>
      <c r="B422" s="10" t="s">
        <v>356</v>
      </c>
      <c r="C422" s="20">
        <v>3906392700</v>
      </c>
      <c r="D422" s="27">
        <v>94</v>
      </c>
      <c r="E422" s="20">
        <f t="shared" si="25"/>
        <v>4155736915</v>
      </c>
      <c r="F422" s="20">
        <v>0</v>
      </c>
      <c r="G422" s="20">
        <v>0</v>
      </c>
      <c r="H422" s="20">
        <f t="shared" si="26"/>
        <v>4155736915</v>
      </c>
    </row>
    <row r="423" spans="1:8" ht="15">
      <c r="A423" s="25">
        <v>1336</v>
      </c>
      <c r="B423" s="10" t="s">
        <v>357</v>
      </c>
      <c r="C423" s="20">
        <v>573706600</v>
      </c>
      <c r="D423" s="27">
        <v>95.96</v>
      </c>
      <c r="E423" s="20">
        <f t="shared" si="25"/>
        <v>597860150</v>
      </c>
      <c r="F423" s="20">
        <v>0</v>
      </c>
      <c r="G423" s="20">
        <v>0</v>
      </c>
      <c r="H423" s="20">
        <f t="shared" si="26"/>
        <v>597860150</v>
      </c>
    </row>
    <row r="424" spans="1:8" ht="15">
      <c r="A424" s="25">
        <v>1337</v>
      </c>
      <c r="B424" s="10" t="s">
        <v>358</v>
      </c>
      <c r="C424" s="20">
        <v>4980357400</v>
      </c>
      <c r="D424" s="27">
        <v>94.58</v>
      </c>
      <c r="E424" s="20">
        <f t="shared" si="25"/>
        <v>5265761683</v>
      </c>
      <c r="F424" s="20">
        <v>0</v>
      </c>
      <c r="G424" s="20">
        <v>4022459</v>
      </c>
      <c r="H424" s="20">
        <f t="shared" si="26"/>
        <v>5269784142</v>
      </c>
    </row>
    <row r="425" spans="1:8" ht="15">
      <c r="A425" s="25">
        <v>1338</v>
      </c>
      <c r="B425" s="10" t="s">
        <v>359</v>
      </c>
      <c r="C425" s="20">
        <v>1296265900</v>
      </c>
      <c r="D425" s="27">
        <v>103.23</v>
      </c>
      <c r="E425" s="20">
        <f t="shared" si="25"/>
        <v>1255706578</v>
      </c>
      <c r="F425" s="20">
        <v>0</v>
      </c>
      <c r="G425" s="20">
        <v>650759</v>
      </c>
      <c r="H425" s="20">
        <f t="shared" si="26"/>
        <v>1256357337</v>
      </c>
    </row>
    <row r="426" spans="1:8" ht="15">
      <c r="A426" s="25">
        <v>1339</v>
      </c>
      <c r="B426" s="10" t="s">
        <v>360</v>
      </c>
      <c r="C426" s="20">
        <v>2128263900</v>
      </c>
      <c r="D426" s="27">
        <v>92.83</v>
      </c>
      <c r="E426" s="20">
        <f t="shared" si="25"/>
        <v>2292646666</v>
      </c>
      <c r="F426" s="20">
        <v>0</v>
      </c>
      <c r="G426" s="20">
        <v>7916257</v>
      </c>
      <c r="H426" s="20">
        <f t="shared" si="26"/>
        <v>2300562923</v>
      </c>
    </row>
    <row r="427" spans="1:8" ht="15">
      <c r="A427" s="25">
        <v>1340</v>
      </c>
      <c r="B427" s="10" t="s">
        <v>361</v>
      </c>
      <c r="C427" s="20">
        <v>85696100</v>
      </c>
      <c r="D427" s="27">
        <v>96.05</v>
      </c>
      <c r="E427" s="20">
        <f t="shared" si="25"/>
        <v>89220302</v>
      </c>
      <c r="F427" s="20">
        <v>0</v>
      </c>
      <c r="G427" s="20">
        <v>118113</v>
      </c>
      <c r="H427" s="20">
        <f t="shared" si="26"/>
        <v>89338415</v>
      </c>
    </row>
    <row r="428" spans="1:8" ht="15">
      <c r="A428" s="25">
        <v>1341</v>
      </c>
      <c r="B428" s="10" t="s">
        <v>362</v>
      </c>
      <c r="C428" s="20">
        <v>3574982600</v>
      </c>
      <c r="D428" s="27">
        <v>97.27</v>
      </c>
      <c r="E428" s="20">
        <f t="shared" si="25"/>
        <v>3675318803</v>
      </c>
      <c r="F428" s="20">
        <v>0</v>
      </c>
      <c r="G428" s="20">
        <v>1121447</v>
      </c>
      <c r="H428" s="20">
        <f t="shared" si="26"/>
        <v>3676440250</v>
      </c>
    </row>
    <row r="429" spans="1:8" ht="15">
      <c r="A429" s="25">
        <v>1342</v>
      </c>
      <c r="B429" s="10" t="s">
        <v>363</v>
      </c>
      <c r="C429" s="20">
        <v>737640000</v>
      </c>
      <c r="D429" s="27">
        <v>91.55</v>
      </c>
      <c r="E429" s="20">
        <f t="shared" si="25"/>
        <v>805723648</v>
      </c>
      <c r="F429" s="20">
        <v>0</v>
      </c>
      <c r="G429" s="20">
        <v>476674</v>
      </c>
      <c r="H429" s="20">
        <f t="shared" si="26"/>
        <v>806200322</v>
      </c>
    </row>
    <row r="430" spans="1:8" ht="15">
      <c r="A430" s="25">
        <v>1343</v>
      </c>
      <c r="B430" s="10" t="s">
        <v>364</v>
      </c>
      <c r="C430" s="20">
        <v>2451198800</v>
      </c>
      <c r="D430" s="27">
        <v>95.98</v>
      </c>
      <c r="E430" s="20">
        <f t="shared" si="25"/>
        <v>2553864138</v>
      </c>
      <c r="F430" s="20">
        <v>0</v>
      </c>
      <c r="G430" s="20">
        <v>0</v>
      </c>
      <c r="H430" s="20">
        <f t="shared" si="26"/>
        <v>2553864138</v>
      </c>
    </row>
    <row r="431" spans="1:8" ht="15">
      <c r="A431" s="25">
        <v>1344</v>
      </c>
      <c r="B431" s="10" t="s">
        <v>365</v>
      </c>
      <c r="C431" s="20">
        <v>1168426200</v>
      </c>
      <c r="D431" s="27">
        <v>98.27</v>
      </c>
      <c r="E431" s="20">
        <f t="shared" si="25"/>
        <v>1188995828</v>
      </c>
      <c r="F431" s="20">
        <v>0</v>
      </c>
      <c r="G431" s="20">
        <v>1120813</v>
      </c>
      <c r="H431" s="20">
        <f t="shared" si="26"/>
        <v>1190116641</v>
      </c>
    </row>
    <row r="432" spans="1:8" ht="15">
      <c r="A432" s="25">
        <v>1345</v>
      </c>
      <c r="B432" s="10" t="s">
        <v>827</v>
      </c>
      <c r="C432" s="20">
        <v>57930800</v>
      </c>
      <c r="D432" s="27">
        <v>109.96</v>
      </c>
      <c r="E432" s="20">
        <f t="shared" si="25"/>
        <v>52683521</v>
      </c>
      <c r="F432" s="20">
        <v>0</v>
      </c>
      <c r="G432" s="20">
        <v>409645</v>
      </c>
      <c r="H432" s="20">
        <f t="shared" si="26"/>
        <v>53093166</v>
      </c>
    </row>
    <row r="433" spans="1:8" ht="15">
      <c r="A433" s="25">
        <v>1346</v>
      </c>
      <c r="B433" s="10" t="s">
        <v>812</v>
      </c>
      <c r="C433" s="20">
        <v>411608600</v>
      </c>
      <c r="D433" s="27">
        <v>99.03</v>
      </c>
      <c r="E433" s="20">
        <f t="shared" si="25"/>
        <v>415640311</v>
      </c>
      <c r="F433" s="20">
        <v>0</v>
      </c>
      <c r="G433" s="20">
        <v>0</v>
      </c>
      <c r="H433" s="20">
        <f t="shared" si="26"/>
        <v>415640311</v>
      </c>
    </row>
    <row r="434" spans="1:8" ht="15">
      <c r="A434" s="25">
        <v>1347</v>
      </c>
      <c r="B434" s="10" t="s">
        <v>366</v>
      </c>
      <c r="C434" s="20">
        <v>4096227100</v>
      </c>
      <c r="D434" s="27">
        <v>95.65</v>
      </c>
      <c r="E434" s="20">
        <f>ROUND(((C434/D434)*100),0)</f>
        <v>4282516571</v>
      </c>
      <c r="F434" s="20">
        <v>0</v>
      </c>
      <c r="G434" s="20">
        <v>0</v>
      </c>
      <c r="H434" s="20">
        <f t="shared" si="26"/>
        <v>4282516571</v>
      </c>
    </row>
    <row r="435" spans="1:8" ht="15">
      <c r="A435" s="25">
        <v>1348</v>
      </c>
      <c r="B435" s="10" t="s">
        <v>367</v>
      </c>
      <c r="C435" s="20">
        <v>1240340300</v>
      </c>
      <c r="D435" s="27">
        <v>97.63</v>
      </c>
      <c r="E435" s="20">
        <f aca="true" t="shared" si="27" ref="E435:E440">ROUND(((C435/D435)*100),0)</f>
        <v>1270449964</v>
      </c>
      <c r="F435" s="20">
        <v>0</v>
      </c>
      <c r="G435" s="20">
        <v>0</v>
      </c>
      <c r="H435" s="20">
        <f t="shared" si="26"/>
        <v>1270449964</v>
      </c>
    </row>
    <row r="436" spans="1:8" ht="15">
      <c r="A436" s="25">
        <v>1349</v>
      </c>
      <c r="B436" s="10" t="s">
        <v>368</v>
      </c>
      <c r="C436" s="20">
        <v>3182355200</v>
      </c>
      <c r="D436" s="27">
        <v>94.03</v>
      </c>
      <c r="E436" s="20">
        <f t="shared" si="27"/>
        <v>3384404126</v>
      </c>
      <c r="F436" s="20">
        <v>0</v>
      </c>
      <c r="G436" s="20">
        <v>3706090</v>
      </c>
      <c r="H436" s="20">
        <f t="shared" si="26"/>
        <v>3388110216</v>
      </c>
    </row>
    <row r="437" spans="1:8" ht="15">
      <c r="A437" s="25">
        <v>1350</v>
      </c>
      <c r="B437" s="10" t="s">
        <v>369</v>
      </c>
      <c r="C437" s="20">
        <v>564878300</v>
      </c>
      <c r="D437" s="27">
        <v>93.29</v>
      </c>
      <c r="E437" s="20">
        <f t="shared" si="27"/>
        <v>605507879</v>
      </c>
      <c r="F437" s="20">
        <v>0</v>
      </c>
      <c r="G437" s="20">
        <v>502593</v>
      </c>
      <c r="H437" s="20">
        <f t="shared" si="26"/>
        <v>606010472</v>
      </c>
    </row>
    <row r="438" spans="1:8" ht="15">
      <c r="A438" s="25">
        <v>1351</v>
      </c>
      <c r="B438" s="10" t="s">
        <v>370</v>
      </c>
      <c r="C438" s="20">
        <v>1250287700</v>
      </c>
      <c r="D438" s="27">
        <v>96.84</v>
      </c>
      <c r="E438" s="20">
        <f t="shared" si="27"/>
        <v>1291086018</v>
      </c>
      <c r="F438" s="20">
        <v>0</v>
      </c>
      <c r="G438" s="20">
        <v>0</v>
      </c>
      <c r="H438" s="20">
        <f t="shared" si="26"/>
        <v>1291086018</v>
      </c>
    </row>
    <row r="439" spans="1:8" ht="15">
      <c r="A439" s="25">
        <v>1352</v>
      </c>
      <c r="B439" s="10" t="s">
        <v>371</v>
      </c>
      <c r="C439" s="20">
        <v>5962882400</v>
      </c>
      <c r="D439" s="27">
        <v>94.34</v>
      </c>
      <c r="E439" s="20">
        <f t="shared" si="27"/>
        <v>6320630061</v>
      </c>
      <c r="F439" s="20">
        <v>0</v>
      </c>
      <c r="G439" s="20">
        <v>7824535</v>
      </c>
      <c r="H439" s="20">
        <f t="shared" si="26"/>
        <v>6328454596</v>
      </c>
    </row>
    <row r="440" spans="1:8" ht="15">
      <c r="A440" s="25">
        <v>1353</v>
      </c>
      <c r="B440" s="10" t="s">
        <v>372</v>
      </c>
      <c r="C440" s="20">
        <v>1297298500</v>
      </c>
      <c r="D440" s="27">
        <v>95.19</v>
      </c>
      <c r="E440" s="20">
        <f t="shared" si="27"/>
        <v>1362851665</v>
      </c>
      <c r="F440" s="20">
        <v>0</v>
      </c>
      <c r="G440" s="20">
        <v>680770</v>
      </c>
      <c r="H440" s="20">
        <f t="shared" si="26"/>
        <v>1363532435</v>
      </c>
    </row>
    <row r="441" spans="1:8" ht="15">
      <c r="A441" s="25"/>
      <c r="B441" s="10"/>
      <c r="C441" s="20"/>
      <c r="D441" s="33"/>
      <c r="E441" s="20"/>
      <c r="F441" s="20"/>
      <c r="G441" s="20"/>
      <c r="H441" s="20"/>
    </row>
    <row r="442" spans="1:8" ht="15.75">
      <c r="A442" s="25"/>
      <c r="B442" s="86" t="s">
        <v>860</v>
      </c>
      <c r="C442" s="46">
        <f>SUM(C388:C441)</f>
        <v>119708480685</v>
      </c>
      <c r="D442" s="35">
        <f>((+C442/E442)*100)</f>
        <v>94.24089555827739</v>
      </c>
      <c r="E442" s="46">
        <f>SUM(E388:E441)</f>
        <v>127023920959</v>
      </c>
      <c r="F442" s="46">
        <f>SUM(F388:F441)</f>
        <v>0</v>
      </c>
      <c r="G442" s="46">
        <f>SUM(G388:G441)</f>
        <v>77409006</v>
      </c>
      <c r="H442" s="46">
        <f>SUM(H388:H441)</f>
        <v>127101329965</v>
      </c>
    </row>
    <row r="443" spans="1:8" ht="15">
      <c r="A443" s="25"/>
      <c r="B443" s="10"/>
      <c r="C443" s="19"/>
      <c r="D443" s="33"/>
      <c r="E443" s="19"/>
      <c r="F443" s="19"/>
      <c r="G443" s="19"/>
      <c r="H443" s="19"/>
    </row>
    <row r="444" spans="1:8" ht="9" customHeight="1">
      <c r="A444" s="36"/>
      <c r="B444" s="37"/>
      <c r="C444" s="47"/>
      <c r="D444" s="38"/>
      <c r="E444" s="47"/>
      <c r="F444" s="47"/>
      <c r="G444" s="47"/>
      <c r="H444" s="47"/>
    </row>
    <row r="445" spans="1:8" ht="15.75">
      <c r="A445" s="25"/>
      <c r="B445" s="39" t="s">
        <v>373</v>
      </c>
      <c r="C445" s="19"/>
      <c r="D445" s="27"/>
      <c r="E445" s="19"/>
      <c r="F445" s="19"/>
      <c r="G445" s="19"/>
      <c r="H445" s="19"/>
    </row>
    <row r="446" spans="1:8" ht="15" customHeight="1">
      <c r="A446" s="25">
        <v>1401</v>
      </c>
      <c r="B446" s="10" t="s">
        <v>374</v>
      </c>
      <c r="C446" s="20">
        <v>1098526900</v>
      </c>
      <c r="D446" s="27">
        <v>94.81</v>
      </c>
      <c r="E446" s="20">
        <f aca="true" t="shared" si="28" ref="E446:E484">ROUND(((C446/D446)*100),0)</f>
        <v>1158661428</v>
      </c>
      <c r="F446" s="20">
        <v>0</v>
      </c>
      <c r="G446" s="20">
        <v>0</v>
      </c>
      <c r="H446" s="20">
        <f aca="true" t="shared" si="29" ref="H446:H484">+E446+G446</f>
        <v>1158661428</v>
      </c>
    </row>
    <row r="447" spans="1:8" ht="15">
      <c r="A447" s="25">
        <v>1402</v>
      </c>
      <c r="B447" s="10" t="s">
        <v>375</v>
      </c>
      <c r="C447" s="20">
        <v>874117300</v>
      </c>
      <c r="D447" s="27">
        <v>90.7</v>
      </c>
      <c r="E447" s="20">
        <f t="shared" si="28"/>
        <v>963745645</v>
      </c>
      <c r="F447" s="20">
        <v>0</v>
      </c>
      <c r="G447" s="20">
        <v>0</v>
      </c>
      <c r="H447" s="20">
        <f t="shared" si="29"/>
        <v>963745645</v>
      </c>
    </row>
    <row r="448" spans="1:8" ht="15">
      <c r="A448" s="25">
        <v>1403</v>
      </c>
      <c r="B448" s="10" t="s">
        <v>376</v>
      </c>
      <c r="C448" s="20">
        <v>760059600</v>
      </c>
      <c r="D448" s="27">
        <v>77.37</v>
      </c>
      <c r="E448" s="20">
        <f t="shared" si="28"/>
        <v>982369911</v>
      </c>
      <c r="F448" s="20">
        <v>0</v>
      </c>
      <c r="G448" s="20">
        <v>728750</v>
      </c>
      <c r="H448" s="20">
        <f t="shared" si="29"/>
        <v>983098661</v>
      </c>
    </row>
    <row r="449" spans="1:8" ht="15">
      <c r="A449" s="25">
        <v>1404</v>
      </c>
      <c r="B449" s="10" t="s">
        <v>377</v>
      </c>
      <c r="C449" s="20">
        <v>2083043100</v>
      </c>
      <c r="D449" s="27">
        <v>77.47</v>
      </c>
      <c r="E449" s="20">
        <f t="shared" si="28"/>
        <v>2688838389</v>
      </c>
      <c r="F449" s="20">
        <v>0</v>
      </c>
      <c r="G449" s="20">
        <v>1089920</v>
      </c>
      <c r="H449" s="20">
        <f t="shared" si="29"/>
        <v>2689928309</v>
      </c>
    </row>
    <row r="450" spans="1:8" ht="15">
      <c r="A450" s="25">
        <v>1405</v>
      </c>
      <c r="B450" s="10" t="s">
        <v>378</v>
      </c>
      <c r="C450" s="20">
        <v>3190686800</v>
      </c>
      <c r="D450" s="27">
        <v>88.28</v>
      </c>
      <c r="E450" s="20">
        <f t="shared" si="28"/>
        <v>3614280471</v>
      </c>
      <c r="F450" s="20">
        <v>0</v>
      </c>
      <c r="G450" s="20">
        <v>1512738</v>
      </c>
      <c r="H450" s="20">
        <f t="shared" si="29"/>
        <v>3615793209</v>
      </c>
    </row>
    <row r="451" spans="1:8" ht="15">
      <c r="A451" s="25">
        <v>1406</v>
      </c>
      <c r="B451" s="10" t="s">
        <v>828</v>
      </c>
      <c r="C451" s="20">
        <v>401160100</v>
      </c>
      <c r="D451" s="27">
        <v>104.18</v>
      </c>
      <c r="E451" s="20">
        <f t="shared" si="28"/>
        <v>385064408</v>
      </c>
      <c r="F451" s="20">
        <v>0</v>
      </c>
      <c r="G451" s="20">
        <v>0</v>
      </c>
      <c r="H451" s="20">
        <f t="shared" si="29"/>
        <v>385064408</v>
      </c>
    </row>
    <row r="452" spans="1:8" ht="15">
      <c r="A452" s="25">
        <v>1407</v>
      </c>
      <c r="B452" s="10" t="s">
        <v>379</v>
      </c>
      <c r="C452" s="20">
        <v>1826758400</v>
      </c>
      <c r="D452" s="27">
        <v>95.4</v>
      </c>
      <c r="E452" s="20">
        <f t="shared" si="28"/>
        <v>1914841090</v>
      </c>
      <c r="F452" s="20">
        <v>0</v>
      </c>
      <c r="G452" s="20">
        <v>375919</v>
      </c>
      <c r="H452" s="20">
        <f t="shared" si="29"/>
        <v>1915217009</v>
      </c>
    </row>
    <row r="453" spans="1:8" ht="15">
      <c r="A453" s="25">
        <v>1408</v>
      </c>
      <c r="B453" s="10" t="s">
        <v>380</v>
      </c>
      <c r="C453" s="20">
        <v>3070343800</v>
      </c>
      <c r="D453" s="27">
        <v>93.01</v>
      </c>
      <c r="E453" s="20">
        <f t="shared" si="28"/>
        <v>3301089990</v>
      </c>
      <c r="F453" s="20">
        <v>0</v>
      </c>
      <c r="G453" s="20">
        <v>0</v>
      </c>
      <c r="H453" s="20">
        <f t="shared" si="29"/>
        <v>3301089990</v>
      </c>
    </row>
    <row r="454" spans="1:8" ht="15">
      <c r="A454" s="25">
        <v>1409</v>
      </c>
      <c r="B454" s="10" t="s">
        <v>381</v>
      </c>
      <c r="C454" s="20">
        <v>1299752900</v>
      </c>
      <c r="D454" s="27">
        <v>94.57</v>
      </c>
      <c r="E454" s="20">
        <f t="shared" si="28"/>
        <v>1374381834</v>
      </c>
      <c r="F454" s="20">
        <v>0</v>
      </c>
      <c r="G454" s="20">
        <v>0</v>
      </c>
      <c r="H454" s="20">
        <f t="shared" si="29"/>
        <v>1374381834</v>
      </c>
    </row>
    <row r="455" spans="1:8" ht="15">
      <c r="A455" s="25">
        <v>1410</v>
      </c>
      <c r="B455" s="10" t="s">
        <v>382</v>
      </c>
      <c r="C455" s="20">
        <v>2540059977</v>
      </c>
      <c r="D455" s="27">
        <v>75.4</v>
      </c>
      <c r="E455" s="20">
        <f t="shared" si="28"/>
        <v>3368779810</v>
      </c>
      <c r="F455" s="20">
        <v>0</v>
      </c>
      <c r="G455" s="20">
        <v>7669</v>
      </c>
      <c r="H455" s="20">
        <f t="shared" si="29"/>
        <v>3368787479</v>
      </c>
    </row>
    <row r="456" spans="1:8" ht="15">
      <c r="A456" s="25">
        <v>1411</v>
      </c>
      <c r="B456" s="10" t="s">
        <v>383</v>
      </c>
      <c r="C456" s="20">
        <v>3380456800</v>
      </c>
      <c r="D456" s="27">
        <v>96.39</v>
      </c>
      <c r="E456" s="20">
        <f t="shared" si="28"/>
        <v>3507061728</v>
      </c>
      <c r="F456" s="20">
        <v>0</v>
      </c>
      <c r="G456" s="20">
        <v>3974458</v>
      </c>
      <c r="H456" s="20">
        <f t="shared" si="29"/>
        <v>3511036186</v>
      </c>
    </row>
    <row r="457" spans="1:8" ht="15">
      <c r="A457" s="25">
        <v>1412</v>
      </c>
      <c r="B457" s="10" t="s">
        <v>384</v>
      </c>
      <c r="C457" s="20">
        <v>3773668400</v>
      </c>
      <c r="D457" s="27">
        <v>90.47</v>
      </c>
      <c r="E457" s="20">
        <f t="shared" si="28"/>
        <v>4171182049</v>
      </c>
      <c r="F457" s="20">
        <v>0</v>
      </c>
      <c r="G457" s="20">
        <v>0</v>
      </c>
      <c r="H457" s="20">
        <f t="shared" si="29"/>
        <v>4171182049</v>
      </c>
    </row>
    <row r="458" spans="1:8" ht="15">
      <c r="A458" s="25">
        <v>1413</v>
      </c>
      <c r="B458" s="10" t="s">
        <v>385</v>
      </c>
      <c r="C458" s="20">
        <v>1998263260</v>
      </c>
      <c r="D458" s="27">
        <v>88.64</v>
      </c>
      <c r="E458" s="20">
        <f t="shared" si="28"/>
        <v>2254358371</v>
      </c>
      <c r="F458" s="20">
        <v>0</v>
      </c>
      <c r="G458" s="20">
        <v>1258030</v>
      </c>
      <c r="H458" s="20">
        <f t="shared" si="29"/>
        <v>2255616401</v>
      </c>
    </row>
    <row r="459" spans="1:8" ht="15">
      <c r="A459" s="25">
        <v>1414</v>
      </c>
      <c r="B459" s="10" t="s">
        <v>386</v>
      </c>
      <c r="C459" s="20">
        <v>2647536900</v>
      </c>
      <c r="D459" s="27">
        <v>97.81</v>
      </c>
      <c r="E459" s="20">
        <f t="shared" si="28"/>
        <v>2706816174</v>
      </c>
      <c r="F459" s="20">
        <v>0</v>
      </c>
      <c r="G459" s="20">
        <v>100</v>
      </c>
      <c r="H459" s="20">
        <f t="shared" si="29"/>
        <v>2706816274</v>
      </c>
    </row>
    <row r="460" spans="1:8" ht="15">
      <c r="A460" s="25">
        <v>1415</v>
      </c>
      <c r="B460" s="10" t="s">
        <v>387</v>
      </c>
      <c r="C460" s="20">
        <v>2129646800</v>
      </c>
      <c r="D460" s="27">
        <v>98.6</v>
      </c>
      <c r="E460" s="20">
        <f t="shared" si="28"/>
        <v>2159885193</v>
      </c>
      <c r="F460" s="20">
        <v>0</v>
      </c>
      <c r="G460" s="20">
        <v>0</v>
      </c>
      <c r="H460" s="20">
        <f t="shared" si="29"/>
        <v>2159885193</v>
      </c>
    </row>
    <row r="461" spans="1:8" ht="15">
      <c r="A461" s="25">
        <v>1416</v>
      </c>
      <c r="B461" s="10" t="s">
        <v>388</v>
      </c>
      <c r="C461" s="20">
        <v>1353383300</v>
      </c>
      <c r="D461" s="27">
        <v>96.12</v>
      </c>
      <c r="E461" s="20">
        <f t="shared" si="28"/>
        <v>1408014253</v>
      </c>
      <c r="F461" s="20">
        <v>0</v>
      </c>
      <c r="G461" s="20">
        <v>0</v>
      </c>
      <c r="H461" s="20">
        <f t="shared" si="29"/>
        <v>1408014253</v>
      </c>
    </row>
    <row r="462" spans="1:8" ht="15">
      <c r="A462" s="25">
        <v>1417</v>
      </c>
      <c r="B462" s="10" t="s">
        <v>389</v>
      </c>
      <c r="C462" s="20">
        <v>3542403000</v>
      </c>
      <c r="D462" s="27">
        <v>82.69</v>
      </c>
      <c r="E462" s="20">
        <f t="shared" si="28"/>
        <v>4283955738</v>
      </c>
      <c r="F462" s="20">
        <v>0</v>
      </c>
      <c r="G462" s="20">
        <v>0</v>
      </c>
      <c r="H462" s="20">
        <f t="shared" si="29"/>
        <v>4283955738</v>
      </c>
    </row>
    <row r="463" spans="1:8" ht="15">
      <c r="A463" s="25">
        <v>1418</v>
      </c>
      <c r="B463" s="10" t="s">
        <v>390</v>
      </c>
      <c r="C463" s="20">
        <v>1280962700</v>
      </c>
      <c r="D463" s="27">
        <v>93.62</v>
      </c>
      <c r="E463" s="20">
        <f t="shared" si="28"/>
        <v>1368257530</v>
      </c>
      <c r="F463" s="20">
        <v>0</v>
      </c>
      <c r="G463" s="20">
        <v>2007273</v>
      </c>
      <c r="H463" s="20">
        <f t="shared" si="29"/>
        <v>1370264803</v>
      </c>
    </row>
    <row r="464" spans="1:8" ht="15">
      <c r="A464" s="25">
        <v>1419</v>
      </c>
      <c r="B464" s="10" t="s">
        <v>391</v>
      </c>
      <c r="C464" s="20">
        <v>1874780900</v>
      </c>
      <c r="D464" s="27">
        <v>97.82</v>
      </c>
      <c r="E464" s="20">
        <f t="shared" si="28"/>
        <v>1916561951</v>
      </c>
      <c r="F464" s="20">
        <v>0</v>
      </c>
      <c r="G464" s="20">
        <v>1250037</v>
      </c>
      <c r="H464" s="20">
        <f t="shared" si="29"/>
        <v>1917811988</v>
      </c>
    </row>
    <row r="465" spans="1:8" ht="15">
      <c r="A465" s="25">
        <v>1420</v>
      </c>
      <c r="B465" s="10" t="s">
        <v>392</v>
      </c>
      <c r="C465" s="20">
        <v>446829300</v>
      </c>
      <c r="D465" s="27">
        <v>96.96</v>
      </c>
      <c r="E465" s="20">
        <f t="shared" si="28"/>
        <v>460838800</v>
      </c>
      <c r="F465" s="20">
        <v>0</v>
      </c>
      <c r="G465" s="20">
        <v>0</v>
      </c>
      <c r="H465" s="20">
        <f t="shared" si="29"/>
        <v>460838800</v>
      </c>
    </row>
    <row r="466" spans="1:69" ht="15">
      <c r="A466" s="25">
        <v>1421</v>
      </c>
      <c r="B466" s="10" t="s">
        <v>393</v>
      </c>
      <c r="C466" s="20">
        <v>4498510800</v>
      </c>
      <c r="D466" s="27">
        <v>90.53</v>
      </c>
      <c r="E466" s="20">
        <f t="shared" si="28"/>
        <v>4969082956</v>
      </c>
      <c r="F466" s="20">
        <v>0</v>
      </c>
      <c r="G466" s="20">
        <v>2870423</v>
      </c>
      <c r="H466" s="20">
        <f t="shared" si="29"/>
        <v>4971953379</v>
      </c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</row>
    <row r="467" spans="1:69" ht="15">
      <c r="A467" s="25">
        <v>1422</v>
      </c>
      <c r="B467" s="10" t="s">
        <v>394</v>
      </c>
      <c r="C467" s="20">
        <v>5268836538</v>
      </c>
      <c r="D467" s="27">
        <v>96.25</v>
      </c>
      <c r="E467" s="20">
        <f t="shared" si="28"/>
        <v>5474115884</v>
      </c>
      <c r="F467" s="20">
        <v>0</v>
      </c>
      <c r="G467" s="20">
        <v>0</v>
      </c>
      <c r="H467" s="20">
        <f t="shared" si="29"/>
        <v>5474115884</v>
      </c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  <c r="BG467" s="70"/>
      <c r="BH467" s="70"/>
      <c r="BI467" s="70"/>
      <c r="BJ467" s="70"/>
      <c r="BK467" s="70"/>
      <c r="BL467" s="70"/>
      <c r="BM467" s="70"/>
      <c r="BN467" s="70"/>
      <c r="BO467" s="70"/>
      <c r="BP467" s="70"/>
      <c r="BQ467" s="70"/>
    </row>
    <row r="468" spans="1:69" ht="15">
      <c r="A468" s="25">
        <v>1423</v>
      </c>
      <c r="B468" s="10" t="s">
        <v>395</v>
      </c>
      <c r="C468" s="20">
        <v>1380699900</v>
      </c>
      <c r="D468" s="27">
        <v>87.21</v>
      </c>
      <c r="E468" s="20">
        <f t="shared" si="28"/>
        <v>1583189886</v>
      </c>
      <c r="F468" s="20">
        <v>0</v>
      </c>
      <c r="G468" s="20">
        <v>0</v>
      </c>
      <c r="H468" s="20">
        <f t="shared" si="29"/>
        <v>1583189886</v>
      </c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</row>
    <row r="469" spans="1:69" s="62" customFormat="1" ht="15">
      <c r="A469" s="60">
        <v>1424</v>
      </c>
      <c r="B469" s="59" t="s">
        <v>842</v>
      </c>
      <c r="C469" s="61">
        <v>2266767400</v>
      </c>
      <c r="D469" s="54">
        <v>75.39</v>
      </c>
      <c r="E469" s="61">
        <f t="shared" si="28"/>
        <v>3006721581</v>
      </c>
      <c r="F469" s="61">
        <v>0</v>
      </c>
      <c r="G469" s="61">
        <v>8555</v>
      </c>
      <c r="H469" s="61">
        <f t="shared" si="29"/>
        <v>3006730136</v>
      </c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</row>
    <row r="470" spans="1:69" ht="15">
      <c r="A470" s="25">
        <v>1425</v>
      </c>
      <c r="B470" s="10" t="s">
        <v>396</v>
      </c>
      <c r="C470" s="20">
        <v>1199913300</v>
      </c>
      <c r="D470" s="27">
        <v>88.73</v>
      </c>
      <c r="E470" s="20">
        <f t="shared" si="28"/>
        <v>1352319734</v>
      </c>
      <c r="F470" s="20">
        <v>0</v>
      </c>
      <c r="G470" s="20">
        <v>803200</v>
      </c>
      <c r="H470" s="20">
        <f t="shared" si="29"/>
        <v>1353122934</v>
      </c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  <c r="AX470" s="70"/>
      <c r="AY470" s="70"/>
      <c r="AZ470" s="70"/>
      <c r="BA470" s="70"/>
      <c r="BB470" s="70"/>
      <c r="BC470" s="70"/>
      <c r="BD470" s="70"/>
      <c r="BE470" s="70"/>
      <c r="BF470" s="70"/>
      <c r="BG470" s="70"/>
      <c r="BH470" s="70"/>
      <c r="BI470" s="70"/>
      <c r="BJ470" s="70"/>
      <c r="BK470" s="70"/>
      <c r="BL470" s="70"/>
      <c r="BM470" s="70"/>
      <c r="BN470" s="70"/>
      <c r="BO470" s="70"/>
      <c r="BP470" s="70"/>
      <c r="BQ470" s="70"/>
    </row>
    <row r="471" spans="1:8" ht="15">
      <c r="A471" s="25">
        <v>1426</v>
      </c>
      <c r="B471" s="10" t="s">
        <v>397</v>
      </c>
      <c r="C471" s="20">
        <v>715492300</v>
      </c>
      <c r="D471" s="27">
        <v>86.85</v>
      </c>
      <c r="E471" s="20">
        <f t="shared" si="28"/>
        <v>823825331</v>
      </c>
      <c r="F471" s="20">
        <v>0</v>
      </c>
      <c r="G471" s="20">
        <v>0</v>
      </c>
      <c r="H471" s="20">
        <f t="shared" si="29"/>
        <v>823825331</v>
      </c>
    </row>
    <row r="472" spans="1:8" ht="15">
      <c r="A472" s="25">
        <v>1427</v>
      </c>
      <c r="B472" s="10" t="s">
        <v>398</v>
      </c>
      <c r="C472" s="20">
        <v>3154450100</v>
      </c>
      <c r="D472" s="27">
        <v>94.44</v>
      </c>
      <c r="E472" s="20">
        <f t="shared" si="28"/>
        <v>3340163172</v>
      </c>
      <c r="F472" s="20">
        <v>0</v>
      </c>
      <c r="G472" s="20">
        <v>0</v>
      </c>
      <c r="H472" s="20">
        <f t="shared" si="29"/>
        <v>3340163172</v>
      </c>
    </row>
    <row r="473" spans="1:8" ht="15">
      <c r="A473" s="25">
        <v>1428</v>
      </c>
      <c r="B473" s="10" t="s">
        <v>399</v>
      </c>
      <c r="C473" s="20">
        <v>323499400</v>
      </c>
      <c r="D473" s="27">
        <v>107.16</v>
      </c>
      <c r="E473" s="20">
        <f t="shared" si="28"/>
        <v>301884472</v>
      </c>
      <c r="F473" s="20">
        <v>0</v>
      </c>
      <c r="G473" s="20">
        <v>0</v>
      </c>
      <c r="H473" s="20">
        <f t="shared" si="29"/>
        <v>301884472</v>
      </c>
    </row>
    <row r="474" spans="1:8" ht="15">
      <c r="A474" s="25">
        <v>1429</v>
      </c>
      <c r="B474" s="10" t="s">
        <v>400</v>
      </c>
      <c r="C474" s="20">
        <v>7203493200</v>
      </c>
      <c r="D474" s="27">
        <v>83.4</v>
      </c>
      <c r="E474" s="20">
        <f t="shared" si="28"/>
        <v>8637282014</v>
      </c>
      <c r="F474" s="20">
        <v>0</v>
      </c>
      <c r="G474" s="20">
        <v>418700</v>
      </c>
      <c r="H474" s="20">
        <f t="shared" si="29"/>
        <v>8637700714</v>
      </c>
    </row>
    <row r="475" spans="1:8" ht="15">
      <c r="A475" s="25">
        <v>1430</v>
      </c>
      <c r="B475" s="10" t="s">
        <v>814</v>
      </c>
      <c r="C475" s="20">
        <v>1638503300</v>
      </c>
      <c r="D475" s="27">
        <v>94.08</v>
      </c>
      <c r="E475" s="20">
        <f t="shared" si="28"/>
        <v>1741606399</v>
      </c>
      <c r="F475" s="20">
        <v>0</v>
      </c>
      <c r="G475" s="20">
        <v>4130534</v>
      </c>
      <c r="H475" s="20">
        <f t="shared" si="29"/>
        <v>1745736933</v>
      </c>
    </row>
    <row r="476" spans="1:8" ht="15">
      <c r="A476" s="25">
        <v>1431</v>
      </c>
      <c r="B476" s="10" t="s">
        <v>401</v>
      </c>
      <c r="C476" s="20">
        <v>2406453400</v>
      </c>
      <c r="D476" s="27">
        <v>86.57</v>
      </c>
      <c r="E476" s="20">
        <f t="shared" si="28"/>
        <v>2779777521</v>
      </c>
      <c r="F476" s="20">
        <v>0</v>
      </c>
      <c r="G476" s="20">
        <v>100</v>
      </c>
      <c r="H476" s="20">
        <f t="shared" si="29"/>
        <v>2779777621</v>
      </c>
    </row>
    <row r="477" spans="1:8" ht="15">
      <c r="A477" s="25">
        <v>1432</v>
      </c>
      <c r="B477" s="10" t="s">
        <v>402</v>
      </c>
      <c r="C477" s="20">
        <v>4298311800</v>
      </c>
      <c r="D477" s="27">
        <v>95.16</v>
      </c>
      <c r="E477" s="20">
        <f t="shared" si="28"/>
        <v>4516931274</v>
      </c>
      <c r="F477" s="20">
        <v>0</v>
      </c>
      <c r="G477" s="20">
        <v>5831399</v>
      </c>
      <c r="H477" s="20">
        <f t="shared" si="29"/>
        <v>4522762673</v>
      </c>
    </row>
    <row r="478" spans="1:8" ht="15">
      <c r="A478" s="25">
        <v>1433</v>
      </c>
      <c r="B478" s="10" t="s">
        <v>403</v>
      </c>
      <c r="C478" s="20">
        <v>845662000</v>
      </c>
      <c r="D478" s="27">
        <v>92.12</v>
      </c>
      <c r="E478" s="20">
        <f t="shared" si="28"/>
        <v>918000434</v>
      </c>
      <c r="F478" s="20">
        <v>0</v>
      </c>
      <c r="G478" s="20">
        <v>7255500</v>
      </c>
      <c r="H478" s="20">
        <f t="shared" si="29"/>
        <v>925255934</v>
      </c>
    </row>
    <row r="479" spans="1:8" ht="15">
      <c r="A479" s="25">
        <v>1434</v>
      </c>
      <c r="B479" s="10" t="s">
        <v>404</v>
      </c>
      <c r="C479" s="20">
        <v>779501405</v>
      </c>
      <c r="D479" s="27">
        <v>96.41</v>
      </c>
      <c r="E479" s="20">
        <f t="shared" si="28"/>
        <v>808527544</v>
      </c>
      <c r="F479" s="20">
        <v>0</v>
      </c>
      <c r="G479" s="20">
        <v>92</v>
      </c>
      <c r="H479" s="20">
        <f t="shared" si="29"/>
        <v>808527636</v>
      </c>
    </row>
    <row r="480" spans="1:8" ht="15">
      <c r="A480" s="25">
        <v>1435</v>
      </c>
      <c r="B480" s="10" t="s">
        <v>405</v>
      </c>
      <c r="C480" s="20">
        <v>3956629100</v>
      </c>
      <c r="D480" s="27">
        <v>95.04</v>
      </c>
      <c r="E480" s="20">
        <f t="shared" si="28"/>
        <v>4163119844</v>
      </c>
      <c r="F480" s="20">
        <v>0</v>
      </c>
      <c r="G480" s="20">
        <v>0</v>
      </c>
      <c r="H480" s="20">
        <f t="shared" si="29"/>
        <v>4163119844</v>
      </c>
    </row>
    <row r="481" spans="1:8" ht="15">
      <c r="A481" s="25">
        <v>1436</v>
      </c>
      <c r="B481" s="10" t="s">
        <v>406</v>
      </c>
      <c r="C481" s="20">
        <v>2044591600</v>
      </c>
      <c r="D481" s="27">
        <v>62.58</v>
      </c>
      <c r="E481" s="20">
        <f t="shared" si="28"/>
        <v>3267164589</v>
      </c>
      <c r="F481" s="20">
        <v>0</v>
      </c>
      <c r="G481" s="20">
        <v>0</v>
      </c>
      <c r="H481" s="20">
        <f t="shared" si="29"/>
        <v>3267164589</v>
      </c>
    </row>
    <row r="482" spans="1:8" ht="15">
      <c r="A482" s="25">
        <v>1437</v>
      </c>
      <c r="B482" s="10" t="s">
        <v>407</v>
      </c>
      <c r="C482" s="20">
        <v>70594900</v>
      </c>
      <c r="D482" s="27">
        <v>94.37</v>
      </c>
      <c r="E482" s="20">
        <f t="shared" si="28"/>
        <v>74806506</v>
      </c>
      <c r="F482" s="20">
        <v>0</v>
      </c>
      <c r="G482" s="20">
        <v>0</v>
      </c>
      <c r="H482" s="20">
        <f t="shared" si="29"/>
        <v>74806506</v>
      </c>
    </row>
    <row r="483" spans="1:8" ht="15">
      <c r="A483" s="25">
        <v>1438</v>
      </c>
      <c r="B483" s="10" t="s">
        <v>109</v>
      </c>
      <c r="C483" s="20">
        <v>2826428100</v>
      </c>
      <c r="D483" s="27">
        <v>97.64</v>
      </c>
      <c r="E483" s="20">
        <f t="shared" si="28"/>
        <v>2894744060</v>
      </c>
      <c r="F483" s="20">
        <v>0</v>
      </c>
      <c r="G483" s="20">
        <v>0</v>
      </c>
      <c r="H483" s="20">
        <f t="shared" si="29"/>
        <v>2894744060</v>
      </c>
    </row>
    <row r="484" spans="1:8" ht="15">
      <c r="A484" s="25">
        <v>1439</v>
      </c>
      <c r="B484" s="10" t="s">
        <v>408</v>
      </c>
      <c r="C484" s="20">
        <v>681445500</v>
      </c>
      <c r="D484" s="27">
        <v>95.85</v>
      </c>
      <c r="E484" s="20">
        <f t="shared" si="28"/>
        <v>710949922</v>
      </c>
      <c r="F484" s="20">
        <v>0</v>
      </c>
      <c r="G484" s="20">
        <v>0</v>
      </c>
      <c r="H484" s="20">
        <f t="shared" si="29"/>
        <v>710949922</v>
      </c>
    </row>
    <row r="485" spans="1:8" ht="15">
      <c r="A485" s="25"/>
      <c r="B485" s="10"/>
      <c r="C485" s="20"/>
      <c r="D485" s="33"/>
      <c r="E485" s="20"/>
      <c r="F485" s="20"/>
      <c r="G485" s="20"/>
      <c r="H485" s="20"/>
    </row>
    <row r="486" spans="1:8" ht="15.75">
      <c r="A486" s="25"/>
      <c r="B486" s="86" t="s">
        <v>373</v>
      </c>
      <c r="C486" s="46">
        <f>SUM(C446:C485)</f>
        <v>85132224280</v>
      </c>
      <c r="D486" s="35">
        <f>((+C486/E486)*100)</f>
        <v>89.28093254070016</v>
      </c>
      <c r="E486" s="46">
        <f>SUM(E446:E485)</f>
        <v>95353197886</v>
      </c>
      <c r="F486" s="46">
        <f>SUM(F446:F485)</f>
        <v>0</v>
      </c>
      <c r="G486" s="46">
        <f>SUM(G446:G485)</f>
        <v>33523397</v>
      </c>
      <c r="H486" s="46">
        <f>SUM(H446:H485)</f>
        <v>95386721283</v>
      </c>
    </row>
    <row r="487" spans="1:8" ht="15">
      <c r="A487" s="25"/>
      <c r="B487" s="10"/>
      <c r="C487" s="19"/>
      <c r="D487" s="33"/>
      <c r="E487" s="19"/>
      <c r="F487" s="19"/>
      <c r="G487" s="19"/>
      <c r="H487" s="19"/>
    </row>
    <row r="488" spans="1:8" ht="10.5" customHeight="1">
      <c r="A488" s="36"/>
      <c r="B488" s="37"/>
      <c r="C488" s="47"/>
      <c r="D488" s="38"/>
      <c r="E488" s="47"/>
      <c r="F488" s="47"/>
      <c r="G488" s="47"/>
      <c r="H488" s="47"/>
    </row>
    <row r="489" spans="1:8" ht="15.75">
      <c r="A489" s="25"/>
      <c r="B489" s="39" t="s">
        <v>409</v>
      </c>
      <c r="C489" s="19"/>
      <c r="D489" s="27"/>
      <c r="E489" s="19"/>
      <c r="F489" s="19"/>
      <c r="G489" s="19"/>
      <c r="H489" s="19"/>
    </row>
    <row r="490" spans="1:8" ht="18" customHeight="1">
      <c r="A490" s="25">
        <v>1501</v>
      </c>
      <c r="B490" s="10" t="s">
        <v>410</v>
      </c>
      <c r="C490" s="20">
        <v>2341798500</v>
      </c>
      <c r="D490" s="27">
        <v>96.58</v>
      </c>
      <c r="E490" s="20">
        <f aca="true" t="shared" si="30" ref="E490:E522">ROUND(((C490/D490)*100),0)</f>
        <v>2424724063</v>
      </c>
      <c r="F490" s="20">
        <v>0</v>
      </c>
      <c r="G490" s="20">
        <v>0</v>
      </c>
      <c r="H490" s="20">
        <f aca="true" t="shared" si="31" ref="H490:H522">+E490+G490</f>
        <v>2424724063</v>
      </c>
    </row>
    <row r="491" spans="1:8" ht="15">
      <c r="A491" s="25">
        <v>1502</v>
      </c>
      <c r="B491" s="10" t="s">
        <v>411</v>
      </c>
      <c r="C491" s="20">
        <v>1006065800</v>
      </c>
      <c r="D491" s="27">
        <v>97.91</v>
      </c>
      <c r="E491" s="20">
        <f t="shared" si="30"/>
        <v>1027541416</v>
      </c>
      <c r="F491" s="20">
        <v>0</v>
      </c>
      <c r="G491" s="20">
        <v>239552</v>
      </c>
      <c r="H491" s="20">
        <f t="shared" si="31"/>
        <v>1027780968</v>
      </c>
    </row>
    <row r="492" spans="1:8" ht="15">
      <c r="A492" s="25">
        <v>1503</v>
      </c>
      <c r="B492" s="10" t="s">
        <v>412</v>
      </c>
      <c r="C492" s="20">
        <v>1600762700</v>
      </c>
      <c r="D492" s="27">
        <v>99.83</v>
      </c>
      <c r="E492" s="20">
        <f t="shared" si="30"/>
        <v>1603488631</v>
      </c>
      <c r="F492" s="20">
        <v>0</v>
      </c>
      <c r="G492" s="20">
        <v>0</v>
      </c>
      <c r="H492" s="20">
        <f t="shared" si="31"/>
        <v>1603488631</v>
      </c>
    </row>
    <row r="493" spans="1:8" ht="15">
      <c r="A493" s="25">
        <v>1504</v>
      </c>
      <c r="B493" s="10" t="s">
        <v>413</v>
      </c>
      <c r="C493" s="20">
        <v>2080473400</v>
      </c>
      <c r="D493" s="27">
        <v>93.81</v>
      </c>
      <c r="E493" s="20">
        <f t="shared" si="30"/>
        <v>2217752265</v>
      </c>
      <c r="F493" s="20">
        <v>0</v>
      </c>
      <c r="G493" s="20">
        <v>317310</v>
      </c>
      <c r="H493" s="20">
        <f t="shared" si="31"/>
        <v>2218069575</v>
      </c>
    </row>
    <row r="494" spans="1:8" ht="15">
      <c r="A494" s="25">
        <v>1505</v>
      </c>
      <c r="B494" s="10" t="s">
        <v>414</v>
      </c>
      <c r="C494" s="20">
        <v>808464500</v>
      </c>
      <c r="D494" s="27">
        <v>89.63</v>
      </c>
      <c r="E494" s="20">
        <f t="shared" si="30"/>
        <v>902002120</v>
      </c>
      <c r="F494" s="20">
        <v>0</v>
      </c>
      <c r="G494" s="20">
        <v>464248</v>
      </c>
      <c r="H494" s="20">
        <f t="shared" si="31"/>
        <v>902466368</v>
      </c>
    </row>
    <row r="495" spans="1:8" ht="15">
      <c r="A495" s="25">
        <v>1506</v>
      </c>
      <c r="B495" s="10" t="s">
        <v>415</v>
      </c>
      <c r="C495" s="20">
        <v>5132282800</v>
      </c>
      <c r="D495" s="27">
        <v>91.95</v>
      </c>
      <c r="E495" s="20">
        <f t="shared" si="30"/>
        <v>5581601740</v>
      </c>
      <c r="F495" s="20">
        <v>0</v>
      </c>
      <c r="G495" s="20">
        <v>3910890</v>
      </c>
      <c r="H495" s="20">
        <f t="shared" si="31"/>
        <v>5585512630</v>
      </c>
    </row>
    <row r="496" spans="1:8" ht="15">
      <c r="A496" s="25">
        <v>1507</v>
      </c>
      <c r="B496" s="10" t="s">
        <v>416</v>
      </c>
      <c r="C496" s="20">
        <v>10303567896</v>
      </c>
      <c r="D496" s="27">
        <v>92.19</v>
      </c>
      <c r="E496" s="20">
        <f t="shared" si="30"/>
        <v>11176448526</v>
      </c>
      <c r="F496" s="20">
        <v>0</v>
      </c>
      <c r="G496" s="20">
        <v>11112562</v>
      </c>
      <c r="H496" s="20">
        <f t="shared" si="31"/>
        <v>11187561088</v>
      </c>
    </row>
    <row r="497" spans="1:8" ht="15">
      <c r="A497" s="25">
        <v>1508</v>
      </c>
      <c r="B497" s="10" t="s">
        <v>813</v>
      </c>
      <c r="C497" s="20">
        <v>12900040060</v>
      </c>
      <c r="D497" s="27">
        <v>81.57</v>
      </c>
      <c r="E497" s="20">
        <f t="shared" si="30"/>
        <v>15814686846</v>
      </c>
      <c r="F497" s="20">
        <v>0</v>
      </c>
      <c r="G497" s="20">
        <v>24247300</v>
      </c>
      <c r="H497" s="20">
        <f t="shared" si="31"/>
        <v>15838934146</v>
      </c>
    </row>
    <row r="498" spans="1:8" ht="15">
      <c r="A498" s="25">
        <v>1509</v>
      </c>
      <c r="B498" s="10" t="s">
        <v>417</v>
      </c>
      <c r="C498" s="20">
        <v>234303700</v>
      </c>
      <c r="D498" s="27">
        <v>101.51</v>
      </c>
      <c r="E498" s="20">
        <f t="shared" si="30"/>
        <v>230818343</v>
      </c>
      <c r="F498" s="20">
        <v>0</v>
      </c>
      <c r="G498" s="20">
        <v>0</v>
      </c>
      <c r="H498" s="20">
        <f t="shared" si="31"/>
        <v>230818343</v>
      </c>
    </row>
    <row r="499" spans="1:8" ht="15">
      <c r="A499" s="25">
        <v>1510</v>
      </c>
      <c r="B499" s="10" t="s">
        <v>418</v>
      </c>
      <c r="C499" s="20">
        <v>1259175900</v>
      </c>
      <c r="D499" s="27">
        <v>100.1</v>
      </c>
      <c r="E499" s="20">
        <f t="shared" si="30"/>
        <v>1257917982</v>
      </c>
      <c r="F499" s="20">
        <v>0</v>
      </c>
      <c r="G499" s="20">
        <v>165154</v>
      </c>
      <c r="H499" s="20">
        <f t="shared" si="31"/>
        <v>1258083136</v>
      </c>
    </row>
    <row r="500" spans="1:8" ht="15">
      <c r="A500" s="25">
        <v>1511</v>
      </c>
      <c r="B500" s="10" t="s">
        <v>419</v>
      </c>
      <c r="C500" s="20">
        <v>347694700</v>
      </c>
      <c r="D500" s="27">
        <v>97.93</v>
      </c>
      <c r="E500" s="20">
        <f t="shared" si="30"/>
        <v>355044113</v>
      </c>
      <c r="F500" s="20">
        <v>0</v>
      </c>
      <c r="G500" s="20">
        <v>199075</v>
      </c>
      <c r="H500" s="20">
        <f t="shared" si="31"/>
        <v>355243188</v>
      </c>
    </row>
    <row r="501" spans="1:8" ht="15">
      <c r="A501" s="25">
        <v>1512</v>
      </c>
      <c r="B501" s="10" t="s">
        <v>420</v>
      </c>
      <c r="C501" s="20">
        <v>6754692131</v>
      </c>
      <c r="D501" s="27">
        <v>88.38</v>
      </c>
      <c r="E501" s="20">
        <f t="shared" si="30"/>
        <v>7642783583</v>
      </c>
      <c r="F501" s="20">
        <v>0</v>
      </c>
      <c r="G501" s="20">
        <v>7026896</v>
      </c>
      <c r="H501" s="20">
        <f t="shared" si="31"/>
        <v>7649810479</v>
      </c>
    </row>
    <row r="502" spans="1:8" ht="15">
      <c r="A502" s="25">
        <v>1513</v>
      </c>
      <c r="B502" s="10" t="s">
        <v>421</v>
      </c>
      <c r="C502" s="20">
        <v>3854017305</v>
      </c>
      <c r="D502" s="27">
        <v>100.24</v>
      </c>
      <c r="E502" s="20">
        <f t="shared" si="30"/>
        <v>3844789809</v>
      </c>
      <c r="F502" s="20">
        <v>0</v>
      </c>
      <c r="G502" s="20">
        <v>0</v>
      </c>
      <c r="H502" s="20">
        <f t="shared" si="31"/>
        <v>3844789809</v>
      </c>
    </row>
    <row r="503" spans="1:8" ht="15">
      <c r="A503" s="25">
        <v>1514</v>
      </c>
      <c r="B503" s="10" t="s">
        <v>422</v>
      </c>
      <c r="C503" s="20">
        <v>140970900</v>
      </c>
      <c r="D503" s="27">
        <v>91.78</v>
      </c>
      <c r="E503" s="20">
        <f t="shared" si="30"/>
        <v>153596535</v>
      </c>
      <c r="F503" s="20">
        <v>0</v>
      </c>
      <c r="G503" s="20">
        <v>1172350</v>
      </c>
      <c r="H503" s="20">
        <f t="shared" si="31"/>
        <v>154768885</v>
      </c>
    </row>
    <row r="504" spans="1:8" ht="15">
      <c r="A504" s="25">
        <v>1515</v>
      </c>
      <c r="B504" s="10" t="s">
        <v>423</v>
      </c>
      <c r="C504" s="20">
        <v>9883399257</v>
      </c>
      <c r="D504" s="27">
        <v>92.04</v>
      </c>
      <c r="E504" s="20">
        <f t="shared" si="30"/>
        <v>10738156516</v>
      </c>
      <c r="F504" s="20">
        <v>0</v>
      </c>
      <c r="G504" s="20">
        <v>0</v>
      </c>
      <c r="H504" s="20">
        <f t="shared" si="31"/>
        <v>10738156516</v>
      </c>
    </row>
    <row r="505" spans="1:8" ht="15">
      <c r="A505" s="25">
        <v>1516</v>
      </c>
      <c r="B505" s="10" t="s">
        <v>424</v>
      </c>
      <c r="C505" s="20">
        <v>1898614634</v>
      </c>
      <c r="D505" s="27">
        <v>87.81</v>
      </c>
      <c r="E505" s="20">
        <f t="shared" si="30"/>
        <v>2162184983</v>
      </c>
      <c r="F505" s="20">
        <v>0</v>
      </c>
      <c r="G505" s="20">
        <v>0</v>
      </c>
      <c r="H505" s="20">
        <f t="shared" si="31"/>
        <v>2162184983</v>
      </c>
    </row>
    <row r="506" spans="1:8" ht="15">
      <c r="A506" s="25">
        <v>1517</v>
      </c>
      <c r="B506" s="10" t="s">
        <v>425</v>
      </c>
      <c r="C506" s="20">
        <v>2317505831</v>
      </c>
      <c r="D506" s="27">
        <v>96.91</v>
      </c>
      <c r="E506" s="20">
        <f t="shared" si="30"/>
        <v>2391400094</v>
      </c>
      <c r="F506" s="20">
        <v>0</v>
      </c>
      <c r="G506" s="20">
        <v>0</v>
      </c>
      <c r="H506" s="20">
        <f t="shared" si="31"/>
        <v>2391400094</v>
      </c>
    </row>
    <row r="507" spans="1:8" ht="15">
      <c r="A507" s="25">
        <v>1518</v>
      </c>
      <c r="B507" s="10" t="s">
        <v>426</v>
      </c>
      <c r="C507" s="20">
        <v>7907762965</v>
      </c>
      <c r="D507" s="27">
        <v>90.39</v>
      </c>
      <c r="E507" s="20">
        <f t="shared" si="30"/>
        <v>8748493157</v>
      </c>
      <c r="F507" s="20">
        <v>0</v>
      </c>
      <c r="G507" s="20">
        <v>1208393</v>
      </c>
      <c r="H507" s="20">
        <f t="shared" si="31"/>
        <v>8749701550</v>
      </c>
    </row>
    <row r="508" spans="1:8" ht="15">
      <c r="A508" s="25">
        <v>1519</v>
      </c>
      <c r="B508" s="10" t="s">
        <v>427</v>
      </c>
      <c r="C508" s="20">
        <v>3286269854</v>
      </c>
      <c r="D508" s="27">
        <v>86.02</v>
      </c>
      <c r="E508" s="20">
        <f t="shared" si="30"/>
        <v>3820355561</v>
      </c>
      <c r="F508" s="20">
        <v>0</v>
      </c>
      <c r="G508" s="20">
        <v>3732909</v>
      </c>
      <c r="H508" s="20">
        <f t="shared" si="31"/>
        <v>3824088470</v>
      </c>
    </row>
    <row r="509" spans="1:8" ht="15">
      <c r="A509" s="25">
        <v>1520</v>
      </c>
      <c r="B509" s="10" t="s">
        <v>428</v>
      </c>
      <c r="C509" s="20">
        <v>1388856500</v>
      </c>
      <c r="D509" s="27">
        <v>96.58</v>
      </c>
      <c r="E509" s="20">
        <f t="shared" si="30"/>
        <v>1438037378</v>
      </c>
      <c r="F509" s="20">
        <v>0</v>
      </c>
      <c r="G509" s="20">
        <v>0</v>
      </c>
      <c r="H509" s="20">
        <f t="shared" si="31"/>
        <v>1438037378</v>
      </c>
    </row>
    <row r="510" spans="1:8" ht="15">
      <c r="A510" s="25">
        <v>1521</v>
      </c>
      <c r="B510" s="10" t="s">
        <v>358</v>
      </c>
      <c r="C510" s="20">
        <v>1316039800</v>
      </c>
      <c r="D510" s="27">
        <v>91.91</v>
      </c>
      <c r="E510" s="20">
        <f t="shared" si="30"/>
        <v>1431878794</v>
      </c>
      <c r="F510" s="20">
        <v>0</v>
      </c>
      <c r="G510" s="20">
        <v>0</v>
      </c>
      <c r="H510" s="20">
        <f t="shared" si="31"/>
        <v>1431878794</v>
      </c>
    </row>
    <row r="511" spans="1:8" ht="15">
      <c r="A511" s="25">
        <v>1522</v>
      </c>
      <c r="B511" s="10" t="s">
        <v>429</v>
      </c>
      <c r="C511" s="20">
        <v>219153400</v>
      </c>
      <c r="D511" s="27">
        <v>89.74</v>
      </c>
      <c r="E511" s="20">
        <f t="shared" si="30"/>
        <v>244209271</v>
      </c>
      <c r="F511" s="20">
        <v>0</v>
      </c>
      <c r="G511" s="20">
        <v>83246</v>
      </c>
      <c r="H511" s="20">
        <f t="shared" si="31"/>
        <v>244292517</v>
      </c>
    </row>
    <row r="512" spans="1:8" ht="15">
      <c r="A512" s="25">
        <v>1523</v>
      </c>
      <c r="B512" s="10" t="s">
        <v>430</v>
      </c>
      <c r="C512" s="20">
        <v>246728300</v>
      </c>
      <c r="D512" s="27">
        <v>85.43</v>
      </c>
      <c r="E512" s="20">
        <f t="shared" si="30"/>
        <v>288807562</v>
      </c>
      <c r="F512" s="20">
        <v>0</v>
      </c>
      <c r="G512" s="20">
        <v>101167</v>
      </c>
      <c r="H512" s="20">
        <f t="shared" si="31"/>
        <v>288908729</v>
      </c>
    </row>
    <row r="513" spans="1:8" ht="15">
      <c r="A513" s="25">
        <v>1524</v>
      </c>
      <c r="B513" s="10" t="s">
        <v>431</v>
      </c>
      <c r="C513" s="20">
        <v>785489200</v>
      </c>
      <c r="D513" s="27">
        <v>88.83</v>
      </c>
      <c r="E513" s="20">
        <f t="shared" si="30"/>
        <v>884261173</v>
      </c>
      <c r="F513" s="20">
        <v>0</v>
      </c>
      <c r="G513" s="20">
        <v>0</v>
      </c>
      <c r="H513" s="20">
        <f t="shared" si="31"/>
        <v>884261173</v>
      </c>
    </row>
    <row r="514" spans="1:8" ht="15">
      <c r="A514" s="25">
        <v>1525</v>
      </c>
      <c r="B514" s="10" t="s">
        <v>432</v>
      </c>
      <c r="C514" s="20">
        <v>3258336510</v>
      </c>
      <c r="D514" s="27">
        <v>91.95</v>
      </c>
      <c r="E514" s="20">
        <f t="shared" si="30"/>
        <v>3543595987</v>
      </c>
      <c r="F514" s="20">
        <v>0</v>
      </c>
      <c r="G514" s="20">
        <v>0</v>
      </c>
      <c r="H514" s="20">
        <f t="shared" si="31"/>
        <v>3543595987</v>
      </c>
    </row>
    <row r="515" spans="1:8" ht="15">
      <c r="A515" s="25">
        <v>1526</v>
      </c>
      <c r="B515" s="10" t="s">
        <v>433</v>
      </c>
      <c r="C515" s="20">
        <v>2005614200</v>
      </c>
      <c r="D515" s="27">
        <v>94.27</v>
      </c>
      <c r="E515" s="20">
        <f t="shared" si="30"/>
        <v>2127521163</v>
      </c>
      <c r="F515" s="20">
        <v>0</v>
      </c>
      <c r="G515" s="20">
        <v>0</v>
      </c>
      <c r="H515" s="20">
        <f t="shared" si="31"/>
        <v>2127521163</v>
      </c>
    </row>
    <row r="516" spans="1:8" ht="15">
      <c r="A516" s="25">
        <v>1527</v>
      </c>
      <c r="B516" s="10" t="s">
        <v>434</v>
      </c>
      <c r="C516" s="20">
        <v>637407000</v>
      </c>
      <c r="D516" s="27">
        <v>95.72</v>
      </c>
      <c r="E516" s="20">
        <f t="shared" si="30"/>
        <v>665907856</v>
      </c>
      <c r="F516" s="20">
        <v>0</v>
      </c>
      <c r="G516" s="20">
        <v>0</v>
      </c>
      <c r="H516" s="20">
        <f t="shared" si="31"/>
        <v>665907856</v>
      </c>
    </row>
    <row r="517" spans="1:8" ht="15">
      <c r="A517" s="25">
        <v>1528</v>
      </c>
      <c r="B517" s="10" t="s">
        <v>435</v>
      </c>
      <c r="C517" s="20">
        <v>1124119500</v>
      </c>
      <c r="D517" s="27">
        <v>96.81</v>
      </c>
      <c r="E517" s="20">
        <f t="shared" si="30"/>
        <v>1161160521</v>
      </c>
      <c r="F517" s="20">
        <v>0</v>
      </c>
      <c r="G517" s="20">
        <v>0</v>
      </c>
      <c r="H517" s="20">
        <f t="shared" si="31"/>
        <v>1161160521</v>
      </c>
    </row>
    <row r="518" spans="1:8" ht="15">
      <c r="A518" s="25">
        <v>1529</v>
      </c>
      <c r="B518" s="10" t="s">
        <v>436</v>
      </c>
      <c r="C518" s="20">
        <v>1324207240</v>
      </c>
      <c r="D518" s="27">
        <v>94.58</v>
      </c>
      <c r="E518" s="20">
        <f t="shared" si="30"/>
        <v>1400092239</v>
      </c>
      <c r="F518" s="20">
        <v>0</v>
      </c>
      <c r="G518" s="20">
        <v>205811</v>
      </c>
      <c r="H518" s="20">
        <f t="shared" si="31"/>
        <v>1400298050</v>
      </c>
    </row>
    <row r="519" spans="1:8" ht="15">
      <c r="A519" s="25">
        <v>1530</v>
      </c>
      <c r="B519" s="10" t="s">
        <v>437</v>
      </c>
      <c r="C519" s="20">
        <v>222333600</v>
      </c>
      <c r="D519" s="27">
        <v>93.54</v>
      </c>
      <c r="E519" s="20">
        <f t="shared" si="30"/>
        <v>237688262</v>
      </c>
      <c r="F519" s="20">
        <v>0</v>
      </c>
      <c r="G519" s="20">
        <v>241981</v>
      </c>
      <c r="H519" s="20">
        <f t="shared" si="31"/>
        <v>237930243</v>
      </c>
    </row>
    <row r="520" spans="1:8" ht="15">
      <c r="A520" s="25">
        <v>1531</v>
      </c>
      <c r="B520" s="10" t="s">
        <v>438</v>
      </c>
      <c r="C520" s="20">
        <v>4163255000</v>
      </c>
      <c r="D520" s="27">
        <v>91.67</v>
      </c>
      <c r="E520" s="20">
        <f t="shared" si="30"/>
        <v>4541567579</v>
      </c>
      <c r="F520" s="20">
        <v>0</v>
      </c>
      <c r="G520" s="20">
        <v>4968411</v>
      </c>
      <c r="H520" s="20">
        <f t="shared" si="31"/>
        <v>4546535990</v>
      </c>
    </row>
    <row r="521" spans="1:8" ht="15">
      <c r="A521" s="25">
        <v>1532</v>
      </c>
      <c r="B521" s="10" t="s">
        <v>439</v>
      </c>
      <c r="C521" s="20">
        <v>1595372800</v>
      </c>
      <c r="D521" s="27">
        <v>88.81</v>
      </c>
      <c r="E521" s="20">
        <f t="shared" si="30"/>
        <v>1796388695</v>
      </c>
      <c r="F521" s="20">
        <v>0</v>
      </c>
      <c r="G521" s="20">
        <v>817895</v>
      </c>
      <c r="H521" s="20">
        <f t="shared" si="31"/>
        <v>1797206590</v>
      </c>
    </row>
    <row r="522" spans="1:8" ht="15">
      <c r="A522" s="25">
        <v>1533</v>
      </c>
      <c r="B522" s="10" t="s">
        <v>440</v>
      </c>
      <c r="C522" s="20">
        <v>407199800</v>
      </c>
      <c r="D522" s="27">
        <v>97.21</v>
      </c>
      <c r="E522" s="20">
        <f t="shared" si="30"/>
        <v>418886740</v>
      </c>
      <c r="F522" s="20">
        <v>0</v>
      </c>
      <c r="G522" s="20">
        <v>0</v>
      </c>
      <c r="H522" s="20">
        <f t="shared" si="31"/>
        <v>418886740</v>
      </c>
    </row>
    <row r="523" spans="1:8" ht="15">
      <c r="A523" s="25"/>
      <c r="B523" s="10"/>
      <c r="C523" s="20"/>
      <c r="D523" s="33"/>
      <c r="E523" s="20"/>
      <c r="F523" s="20"/>
      <c r="G523" s="20"/>
      <c r="H523" s="20"/>
    </row>
    <row r="524" spans="1:8" ht="15.75">
      <c r="A524" s="25"/>
      <c r="B524" s="86" t="s">
        <v>409</v>
      </c>
      <c r="C524" s="46">
        <f>SUM(C490:C523)</f>
        <v>92751975683</v>
      </c>
      <c r="D524" s="35">
        <f>((+C524/E524)*100)</f>
        <v>90.68987873992809</v>
      </c>
      <c r="E524" s="46">
        <f>SUM(E490:E523)</f>
        <v>102273789503</v>
      </c>
      <c r="F524" s="46">
        <f>SUM(F490:F523)</f>
        <v>0</v>
      </c>
      <c r="G524" s="46">
        <f>SUM(G490:G523)</f>
        <v>60215150</v>
      </c>
      <c r="H524" s="46">
        <f>SUM(H490:H523)</f>
        <v>102334004653</v>
      </c>
    </row>
    <row r="525" spans="1:8" ht="15">
      <c r="A525" s="25"/>
      <c r="B525" s="10"/>
      <c r="C525" s="19"/>
      <c r="D525" s="33"/>
      <c r="E525" s="19"/>
      <c r="F525" s="19"/>
      <c r="G525" s="19"/>
      <c r="H525" s="19"/>
    </row>
    <row r="526" spans="1:8" ht="8.25" customHeight="1">
      <c r="A526" s="36"/>
      <c r="B526" s="37"/>
      <c r="C526" s="47"/>
      <c r="D526" s="38"/>
      <c r="E526" s="47"/>
      <c r="F526" s="47"/>
      <c r="G526" s="47"/>
      <c r="H526" s="47"/>
    </row>
    <row r="527" spans="1:8" ht="15.75">
      <c r="A527" s="25"/>
      <c r="B527" s="39" t="s">
        <v>441</v>
      </c>
      <c r="C527" s="20"/>
      <c r="D527" s="27"/>
      <c r="E527" s="19"/>
      <c r="F527" s="19"/>
      <c r="G527" s="19"/>
      <c r="H527" s="19"/>
    </row>
    <row r="528" spans="1:8" ht="18" customHeight="1">
      <c r="A528" s="25">
        <v>1601</v>
      </c>
      <c r="B528" s="10" t="s">
        <v>442</v>
      </c>
      <c r="C528" s="20">
        <v>731139100</v>
      </c>
      <c r="D528" s="27">
        <v>89.04</v>
      </c>
      <c r="E528" s="20">
        <f aca="true" t="shared" si="32" ref="E528:E543">ROUND(((C528/D528)*100),0)</f>
        <v>821135557</v>
      </c>
      <c r="F528" s="20">
        <v>0</v>
      </c>
      <c r="G528" s="20">
        <v>0</v>
      </c>
      <c r="H528" s="20">
        <f aca="true" t="shared" si="33" ref="H528:H543">+E528+G528</f>
        <v>821135557</v>
      </c>
    </row>
    <row r="529" spans="1:8" ht="15">
      <c r="A529" s="25">
        <v>1602</v>
      </c>
      <c r="B529" s="10" t="s">
        <v>443</v>
      </c>
      <c r="C529" s="20">
        <v>5302478500</v>
      </c>
      <c r="D529" s="27">
        <v>53.28</v>
      </c>
      <c r="E529" s="20">
        <f t="shared" si="32"/>
        <v>9952099287</v>
      </c>
      <c r="F529" s="20">
        <v>0</v>
      </c>
      <c r="G529" s="20">
        <v>7000090</v>
      </c>
      <c r="H529" s="20">
        <f t="shared" si="33"/>
        <v>9959099377</v>
      </c>
    </row>
    <row r="530" spans="1:8" ht="15">
      <c r="A530" s="25">
        <v>1603</v>
      </c>
      <c r="B530" s="10" t="s">
        <v>444</v>
      </c>
      <c r="C530" s="20">
        <v>508574300</v>
      </c>
      <c r="D530" s="27">
        <v>85.78</v>
      </c>
      <c r="E530" s="20">
        <f t="shared" si="32"/>
        <v>592882140</v>
      </c>
      <c r="F530" s="20">
        <v>0</v>
      </c>
      <c r="G530" s="20">
        <v>0</v>
      </c>
      <c r="H530" s="20">
        <f t="shared" si="33"/>
        <v>592882140</v>
      </c>
    </row>
    <row r="531" spans="1:8" ht="15">
      <c r="A531" s="25">
        <v>1604</v>
      </c>
      <c r="B531" s="10" t="s">
        <v>445</v>
      </c>
      <c r="C531" s="20">
        <v>1220763500</v>
      </c>
      <c r="D531" s="27">
        <v>47.13</v>
      </c>
      <c r="E531" s="20">
        <f t="shared" si="32"/>
        <v>2590204753</v>
      </c>
      <c r="F531" s="20">
        <v>0</v>
      </c>
      <c r="G531" s="20">
        <v>513</v>
      </c>
      <c r="H531" s="20">
        <f t="shared" si="33"/>
        <v>2590205266</v>
      </c>
    </row>
    <row r="532" spans="1:8" ht="15">
      <c r="A532" s="25">
        <v>1605</v>
      </c>
      <c r="B532" s="10" t="s">
        <v>446</v>
      </c>
      <c r="C532" s="20">
        <v>1492741400</v>
      </c>
      <c r="D532" s="27">
        <v>91.55</v>
      </c>
      <c r="E532" s="20">
        <f t="shared" si="32"/>
        <v>1630520371</v>
      </c>
      <c r="F532" s="20">
        <v>0</v>
      </c>
      <c r="G532" s="20">
        <v>4515700</v>
      </c>
      <c r="H532" s="20">
        <f t="shared" si="33"/>
        <v>1635036071</v>
      </c>
    </row>
    <row r="533" spans="1:73" ht="15">
      <c r="A533" s="25">
        <v>1606</v>
      </c>
      <c r="B533" s="10" t="s">
        <v>447</v>
      </c>
      <c r="C533" s="20">
        <v>1182930300</v>
      </c>
      <c r="D533" s="27">
        <v>86.21</v>
      </c>
      <c r="E533" s="20">
        <f t="shared" si="32"/>
        <v>1372149751</v>
      </c>
      <c r="F533" s="20">
        <v>0</v>
      </c>
      <c r="G533" s="20">
        <v>880</v>
      </c>
      <c r="H533" s="20">
        <f t="shared" si="33"/>
        <v>1372150631</v>
      </c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  <c r="AU533" s="70"/>
      <c r="AV533" s="70"/>
      <c r="AW533" s="70"/>
      <c r="AX533" s="70"/>
      <c r="AY533" s="70"/>
      <c r="AZ533" s="70"/>
      <c r="BA533" s="70"/>
      <c r="BB533" s="70"/>
      <c r="BC533" s="70"/>
      <c r="BD533" s="70"/>
      <c r="BE533" s="70"/>
      <c r="BF533" s="70"/>
      <c r="BG533" s="70"/>
      <c r="BH533" s="70"/>
      <c r="BI533" s="70"/>
      <c r="BJ533" s="70"/>
      <c r="BK533" s="70"/>
      <c r="BL533" s="70"/>
      <c r="BM533" s="70"/>
      <c r="BN533" s="70"/>
      <c r="BO533" s="70"/>
      <c r="BP533" s="70"/>
      <c r="BQ533" s="70"/>
      <c r="BR533" s="70"/>
      <c r="BS533" s="70"/>
      <c r="BT533" s="70"/>
      <c r="BU533" s="70"/>
    </row>
    <row r="534" spans="1:73" s="67" customFormat="1" ht="15">
      <c r="A534" s="60">
        <v>1607</v>
      </c>
      <c r="B534" s="59" t="s">
        <v>851</v>
      </c>
      <c r="C534" s="61">
        <v>2983702200</v>
      </c>
      <c r="D534" s="54">
        <v>78.85</v>
      </c>
      <c r="E534" s="61">
        <f t="shared" si="32"/>
        <v>3784023082</v>
      </c>
      <c r="F534" s="61">
        <v>0</v>
      </c>
      <c r="G534" s="61">
        <v>15213200</v>
      </c>
      <c r="H534" s="61">
        <f t="shared" si="33"/>
        <v>3799236282</v>
      </c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  <c r="AV534" s="70"/>
      <c r="AW534" s="70"/>
      <c r="AX534" s="70"/>
      <c r="AY534" s="70"/>
      <c r="AZ534" s="70"/>
      <c r="BA534" s="70"/>
      <c r="BB534" s="70"/>
      <c r="BC534" s="70"/>
      <c r="BD534" s="70"/>
      <c r="BE534" s="70"/>
      <c r="BF534" s="70"/>
      <c r="BG534" s="70"/>
      <c r="BH534" s="70"/>
      <c r="BI534" s="70"/>
      <c r="BJ534" s="70"/>
      <c r="BK534" s="70"/>
      <c r="BL534" s="70"/>
      <c r="BM534" s="70"/>
      <c r="BN534" s="70"/>
      <c r="BO534" s="70"/>
      <c r="BP534" s="70"/>
      <c r="BQ534" s="70"/>
      <c r="BR534" s="70"/>
      <c r="BS534" s="70"/>
      <c r="BT534" s="70"/>
      <c r="BU534" s="70"/>
    </row>
    <row r="535" spans="1:8" ht="15">
      <c r="A535" s="25">
        <v>1608</v>
      </c>
      <c r="B535" s="10" t="s">
        <v>448</v>
      </c>
      <c r="C535" s="20">
        <v>5800162700</v>
      </c>
      <c r="D535" s="27">
        <v>78.12</v>
      </c>
      <c r="E535" s="20">
        <f t="shared" si="32"/>
        <v>7424683436</v>
      </c>
      <c r="F535" s="20">
        <v>0</v>
      </c>
      <c r="G535" s="20">
        <v>13181928</v>
      </c>
      <c r="H535" s="20">
        <f t="shared" si="33"/>
        <v>7437865364</v>
      </c>
    </row>
    <row r="536" spans="1:8" ht="15">
      <c r="A536" s="25">
        <v>1609</v>
      </c>
      <c r="B536" s="10" t="s">
        <v>449</v>
      </c>
      <c r="C536" s="20">
        <v>1216691400</v>
      </c>
      <c r="D536" s="27">
        <v>99.68</v>
      </c>
      <c r="E536" s="20">
        <f t="shared" si="32"/>
        <v>1220597311</v>
      </c>
      <c r="F536" s="20">
        <v>0</v>
      </c>
      <c r="G536" s="20">
        <v>0</v>
      </c>
      <c r="H536" s="20">
        <f t="shared" si="33"/>
        <v>1220597311</v>
      </c>
    </row>
    <row r="537" spans="1:8" ht="15">
      <c r="A537" s="25">
        <v>1610</v>
      </c>
      <c r="B537" s="10" t="s">
        <v>450</v>
      </c>
      <c r="C537" s="20">
        <v>262874500</v>
      </c>
      <c r="D537" s="27">
        <v>82.26</v>
      </c>
      <c r="E537" s="20">
        <f t="shared" si="32"/>
        <v>319565402</v>
      </c>
      <c r="F537" s="20">
        <v>0</v>
      </c>
      <c r="G537" s="20">
        <v>145000</v>
      </c>
      <c r="H537" s="20">
        <f t="shared" si="33"/>
        <v>319710402</v>
      </c>
    </row>
    <row r="538" spans="1:8" ht="15">
      <c r="A538" s="25">
        <v>1611</v>
      </c>
      <c r="B538" s="10" t="s">
        <v>451</v>
      </c>
      <c r="C538" s="20">
        <v>1466348400</v>
      </c>
      <c r="D538" s="27">
        <v>85.63</v>
      </c>
      <c r="E538" s="20">
        <f t="shared" si="32"/>
        <v>1712423683</v>
      </c>
      <c r="F538" s="20">
        <v>0</v>
      </c>
      <c r="G538" s="20">
        <v>0</v>
      </c>
      <c r="H538" s="20">
        <f t="shared" si="33"/>
        <v>1712423683</v>
      </c>
    </row>
    <row r="539" spans="1:8" ht="15">
      <c r="A539" s="25">
        <v>1612</v>
      </c>
      <c r="B539" s="10" t="s">
        <v>452</v>
      </c>
      <c r="C539" s="20">
        <v>2275245400</v>
      </c>
      <c r="D539" s="27">
        <v>106.9</v>
      </c>
      <c r="E539" s="20">
        <f t="shared" si="32"/>
        <v>2128386717</v>
      </c>
      <c r="F539" s="20">
        <v>0</v>
      </c>
      <c r="G539" s="20">
        <v>0</v>
      </c>
      <c r="H539" s="20">
        <f t="shared" si="33"/>
        <v>2128386717</v>
      </c>
    </row>
    <row r="540" spans="1:8" ht="15">
      <c r="A540" s="25">
        <v>1613</v>
      </c>
      <c r="B540" s="10" t="s">
        <v>453</v>
      </c>
      <c r="C540" s="20">
        <v>1119326200</v>
      </c>
      <c r="D540" s="27">
        <v>85.5</v>
      </c>
      <c r="E540" s="20">
        <f t="shared" si="32"/>
        <v>1309153450</v>
      </c>
      <c r="F540" s="20">
        <v>0</v>
      </c>
      <c r="G540" s="20">
        <v>0</v>
      </c>
      <c r="H540" s="20">
        <f t="shared" si="33"/>
        <v>1309153450</v>
      </c>
    </row>
    <row r="541" spans="1:8" ht="15">
      <c r="A541" s="25">
        <v>1614</v>
      </c>
      <c r="B541" s="10" t="s">
        <v>454</v>
      </c>
      <c r="C541" s="20">
        <v>5248415700</v>
      </c>
      <c r="D541" s="27">
        <v>51</v>
      </c>
      <c r="E541" s="20">
        <f t="shared" si="32"/>
        <v>10291011176</v>
      </c>
      <c r="F541" s="20">
        <v>0</v>
      </c>
      <c r="G541" s="20">
        <v>0</v>
      </c>
      <c r="H541" s="20">
        <f t="shared" si="33"/>
        <v>10291011176</v>
      </c>
    </row>
    <row r="542" spans="1:8" ht="15">
      <c r="A542" s="25">
        <v>1615</v>
      </c>
      <c r="B542" s="10" t="s">
        <v>455</v>
      </c>
      <c r="C542" s="20">
        <v>2741062600</v>
      </c>
      <c r="D542" s="27">
        <v>90.68</v>
      </c>
      <c r="E542" s="20">
        <f t="shared" si="32"/>
        <v>3022786281</v>
      </c>
      <c r="F542" s="20">
        <v>0</v>
      </c>
      <c r="G542" s="20">
        <v>100</v>
      </c>
      <c r="H542" s="20">
        <f t="shared" si="33"/>
        <v>3022786381</v>
      </c>
    </row>
    <row r="543" spans="1:8" ht="15">
      <c r="A543" s="25">
        <v>1616</v>
      </c>
      <c r="B543" s="10" t="s">
        <v>816</v>
      </c>
      <c r="C543" s="20">
        <v>1684160100</v>
      </c>
      <c r="D543" s="27">
        <v>93.89</v>
      </c>
      <c r="E543" s="20">
        <f t="shared" si="32"/>
        <v>1793758760</v>
      </c>
      <c r="F543" s="20">
        <v>0</v>
      </c>
      <c r="G543" s="20">
        <v>1109824</v>
      </c>
      <c r="H543" s="20">
        <f t="shared" si="33"/>
        <v>1794868584</v>
      </c>
    </row>
    <row r="544" spans="1:8" ht="15">
      <c r="A544" s="25"/>
      <c r="B544" s="10"/>
      <c r="C544" s="20"/>
      <c r="D544" s="33"/>
      <c r="E544" s="20"/>
      <c r="F544" s="20"/>
      <c r="G544" s="20"/>
      <c r="H544" s="20"/>
    </row>
    <row r="545" spans="1:8" ht="15.75">
      <c r="A545" s="25"/>
      <c r="B545" s="86" t="s">
        <v>441</v>
      </c>
      <c r="C545" s="46">
        <f>SUM(C528:C544)</f>
        <v>35236616300</v>
      </c>
      <c r="D545" s="35">
        <f>((+C545/E545)*100)</f>
        <v>70.5220604427701</v>
      </c>
      <c r="E545" s="46">
        <f>SUM(E528:E544)</f>
        <v>49965381157</v>
      </c>
      <c r="F545" s="46">
        <f>SUM(F528:F544)</f>
        <v>0</v>
      </c>
      <c r="G545" s="46">
        <f>SUM(G528:G544)</f>
        <v>41167235</v>
      </c>
      <c r="H545" s="46">
        <f>SUM(H528:H544)</f>
        <v>50006548392</v>
      </c>
    </row>
    <row r="546" spans="1:8" ht="15">
      <c r="A546" s="25"/>
      <c r="B546" s="10"/>
      <c r="C546" s="19"/>
      <c r="D546" s="33"/>
      <c r="E546" s="19"/>
      <c r="F546" s="19"/>
      <c r="G546" s="19"/>
      <c r="H546" s="19"/>
    </row>
    <row r="547" spans="1:8" ht="9" customHeight="1">
      <c r="A547" s="36"/>
      <c r="B547" s="37"/>
      <c r="C547" s="47"/>
      <c r="D547" s="38"/>
      <c r="E547" s="47"/>
      <c r="F547" s="47"/>
      <c r="G547" s="47"/>
      <c r="H547" s="47"/>
    </row>
    <row r="548" spans="1:8" ht="15.75">
      <c r="A548" s="25"/>
      <c r="B548" s="39" t="s">
        <v>456</v>
      </c>
      <c r="C548" s="19"/>
      <c r="D548" s="27"/>
      <c r="E548" s="19"/>
      <c r="F548" s="19"/>
      <c r="G548" s="19"/>
      <c r="H548" s="19"/>
    </row>
    <row r="549" spans="1:8" ht="17.25" customHeight="1">
      <c r="A549" s="25">
        <v>1701</v>
      </c>
      <c r="B549" s="10" t="s">
        <v>457</v>
      </c>
      <c r="C549" s="20">
        <v>279795900</v>
      </c>
      <c r="D549" s="27">
        <v>96.67</v>
      </c>
      <c r="E549" s="20">
        <f aca="true" t="shared" si="34" ref="E549:E563">ROUND(((C549/D549)*100),0)</f>
        <v>289434054</v>
      </c>
      <c r="F549" s="20">
        <v>0</v>
      </c>
      <c r="G549" s="20">
        <v>377670</v>
      </c>
      <c r="H549" s="20">
        <f aca="true" t="shared" si="35" ref="H549:H563">+E549+G549</f>
        <v>289811724</v>
      </c>
    </row>
    <row r="550" spans="1:8" ht="15">
      <c r="A550" s="25">
        <v>1702</v>
      </c>
      <c r="B550" s="10" t="s">
        <v>458</v>
      </c>
      <c r="C550" s="20">
        <v>644463200</v>
      </c>
      <c r="D550" s="27">
        <v>103.05</v>
      </c>
      <c r="E550" s="20">
        <f t="shared" si="34"/>
        <v>625388840</v>
      </c>
      <c r="F550" s="20">
        <v>0</v>
      </c>
      <c r="G550" s="20">
        <v>0</v>
      </c>
      <c r="H550" s="20">
        <f t="shared" si="35"/>
        <v>625388840</v>
      </c>
    </row>
    <row r="551" spans="1:8" ht="15">
      <c r="A551" s="25">
        <v>1703</v>
      </c>
      <c r="B551" s="10" t="s">
        <v>459</v>
      </c>
      <c r="C551" s="20">
        <v>105546800</v>
      </c>
      <c r="D551" s="27">
        <v>99.89</v>
      </c>
      <c r="E551" s="20">
        <f t="shared" si="34"/>
        <v>105663029</v>
      </c>
      <c r="F551" s="20">
        <v>0</v>
      </c>
      <c r="G551" s="20">
        <v>0</v>
      </c>
      <c r="H551" s="20">
        <f t="shared" si="35"/>
        <v>105663029</v>
      </c>
    </row>
    <row r="552" spans="1:8" ht="15">
      <c r="A552" s="25">
        <v>1704</v>
      </c>
      <c r="B552" s="10" t="s">
        <v>460</v>
      </c>
      <c r="C552" s="20">
        <v>116782200</v>
      </c>
      <c r="D552" s="27">
        <v>112.31</v>
      </c>
      <c r="E552" s="20">
        <f t="shared" si="34"/>
        <v>103982014</v>
      </c>
      <c r="F552" s="20">
        <v>0</v>
      </c>
      <c r="G552" s="20">
        <v>254880</v>
      </c>
      <c r="H552" s="20">
        <f t="shared" si="35"/>
        <v>104236894</v>
      </c>
    </row>
    <row r="553" spans="1:8" ht="15">
      <c r="A553" s="25">
        <v>1705</v>
      </c>
      <c r="B553" s="10" t="s">
        <v>461</v>
      </c>
      <c r="C553" s="20">
        <v>212812000</v>
      </c>
      <c r="D553" s="27">
        <v>77.4</v>
      </c>
      <c r="E553" s="20">
        <f t="shared" si="34"/>
        <v>274950904</v>
      </c>
      <c r="F553" s="20">
        <v>0</v>
      </c>
      <c r="G553" s="20">
        <v>259555</v>
      </c>
      <c r="H553" s="20">
        <f t="shared" si="35"/>
        <v>275210459</v>
      </c>
    </row>
    <row r="554" spans="1:8" ht="15">
      <c r="A554" s="25">
        <v>1706</v>
      </c>
      <c r="B554" s="10" t="s">
        <v>462</v>
      </c>
      <c r="C554" s="20">
        <v>189008500</v>
      </c>
      <c r="D554" s="27">
        <v>99.07</v>
      </c>
      <c r="E554" s="20">
        <f t="shared" si="34"/>
        <v>190782780</v>
      </c>
      <c r="F554" s="20">
        <v>0</v>
      </c>
      <c r="G554" s="20">
        <v>471204</v>
      </c>
      <c r="H554" s="20">
        <f t="shared" si="35"/>
        <v>191253984</v>
      </c>
    </row>
    <row r="555" spans="1:8" ht="15">
      <c r="A555" s="25">
        <v>1707</v>
      </c>
      <c r="B555" s="10" t="s">
        <v>463</v>
      </c>
      <c r="C555" s="20">
        <v>241078200</v>
      </c>
      <c r="D555" s="27">
        <v>103.98</v>
      </c>
      <c r="E555" s="20">
        <f t="shared" si="34"/>
        <v>231850548</v>
      </c>
      <c r="F555" s="20">
        <v>0</v>
      </c>
      <c r="G555" s="20">
        <v>0</v>
      </c>
      <c r="H555" s="20">
        <f t="shared" si="35"/>
        <v>231850548</v>
      </c>
    </row>
    <row r="556" spans="1:8" ht="15">
      <c r="A556" s="25">
        <v>1708</v>
      </c>
      <c r="B556" s="10" t="s">
        <v>464</v>
      </c>
      <c r="C556" s="20">
        <v>167205200</v>
      </c>
      <c r="D556" s="27">
        <v>119.89</v>
      </c>
      <c r="E556" s="20">
        <f t="shared" si="34"/>
        <v>139465510</v>
      </c>
      <c r="F556" s="20">
        <v>0</v>
      </c>
      <c r="G556" s="20">
        <v>0</v>
      </c>
      <c r="H556" s="20">
        <f t="shared" si="35"/>
        <v>139465510</v>
      </c>
    </row>
    <row r="557" spans="1:8" ht="15">
      <c r="A557" s="25">
        <v>1709</v>
      </c>
      <c r="B557" s="10" t="s">
        <v>465</v>
      </c>
      <c r="C557" s="20">
        <v>1039089364</v>
      </c>
      <c r="D557" s="27">
        <v>105.63</v>
      </c>
      <c r="E557" s="20">
        <f t="shared" si="34"/>
        <v>983706678</v>
      </c>
      <c r="F557" s="20">
        <v>0</v>
      </c>
      <c r="G557" s="20">
        <v>1533759</v>
      </c>
      <c r="H557" s="20">
        <f t="shared" si="35"/>
        <v>985240437</v>
      </c>
    </row>
    <row r="558" spans="1:8" ht="15">
      <c r="A558" s="25">
        <v>1710</v>
      </c>
      <c r="B558" s="10" t="s">
        <v>466</v>
      </c>
      <c r="C558" s="20">
        <v>474152800</v>
      </c>
      <c r="D558" s="27">
        <v>103.34</v>
      </c>
      <c r="E558" s="20">
        <f t="shared" si="34"/>
        <v>458827947</v>
      </c>
      <c r="F558" s="20">
        <v>0</v>
      </c>
      <c r="G558" s="20">
        <v>0</v>
      </c>
      <c r="H558" s="20">
        <f t="shared" si="35"/>
        <v>458827947</v>
      </c>
    </row>
    <row r="559" spans="1:8" ht="15">
      <c r="A559" s="25">
        <v>1711</v>
      </c>
      <c r="B559" s="10" t="s">
        <v>467</v>
      </c>
      <c r="C559" s="20">
        <v>599315000</v>
      </c>
      <c r="D559" s="27">
        <v>91.68</v>
      </c>
      <c r="E559" s="20">
        <f t="shared" si="34"/>
        <v>653703098</v>
      </c>
      <c r="F559" s="20">
        <v>0</v>
      </c>
      <c r="G559" s="20">
        <v>957416</v>
      </c>
      <c r="H559" s="20">
        <f t="shared" si="35"/>
        <v>654660514</v>
      </c>
    </row>
    <row r="560" spans="1:8" ht="15">
      <c r="A560" s="25">
        <v>1712</v>
      </c>
      <c r="B560" s="10" t="s">
        <v>468</v>
      </c>
      <c r="C560" s="20">
        <v>191107100</v>
      </c>
      <c r="D560" s="27">
        <v>111.53</v>
      </c>
      <c r="E560" s="20">
        <f t="shared" si="34"/>
        <v>171350399</v>
      </c>
      <c r="F560" s="20">
        <v>0</v>
      </c>
      <c r="G560" s="20">
        <v>637414</v>
      </c>
      <c r="H560" s="20">
        <f t="shared" si="35"/>
        <v>171987813</v>
      </c>
    </row>
    <row r="561" spans="1:8" ht="15">
      <c r="A561" s="25">
        <v>1713</v>
      </c>
      <c r="B561" s="10" t="s">
        <v>469</v>
      </c>
      <c r="C561" s="20">
        <v>122201040</v>
      </c>
      <c r="D561" s="27">
        <v>88.57</v>
      </c>
      <c r="E561" s="20">
        <f t="shared" si="34"/>
        <v>137971141</v>
      </c>
      <c r="F561" s="20">
        <v>0</v>
      </c>
      <c r="G561" s="20">
        <v>2181563</v>
      </c>
      <c r="H561" s="20">
        <f t="shared" si="35"/>
        <v>140152704</v>
      </c>
    </row>
    <row r="562" spans="1:8" ht="15">
      <c r="A562" s="25">
        <v>1714</v>
      </c>
      <c r="B562" s="10" t="s">
        <v>470</v>
      </c>
      <c r="C562" s="20">
        <v>337742401</v>
      </c>
      <c r="D562" s="27">
        <v>106.93</v>
      </c>
      <c r="E562" s="20">
        <f t="shared" si="34"/>
        <v>315853737</v>
      </c>
      <c r="F562" s="20">
        <v>0</v>
      </c>
      <c r="G562" s="20">
        <v>0</v>
      </c>
      <c r="H562" s="20">
        <f t="shared" si="35"/>
        <v>315853737</v>
      </c>
    </row>
    <row r="563" spans="1:8" ht="15">
      <c r="A563" s="25">
        <v>1715</v>
      </c>
      <c r="B563" s="10" t="s">
        <v>471</v>
      </c>
      <c r="C563" s="20">
        <v>280819300</v>
      </c>
      <c r="D563" s="27">
        <v>103.59</v>
      </c>
      <c r="E563" s="20">
        <f t="shared" si="34"/>
        <v>271087267</v>
      </c>
      <c r="F563" s="20">
        <v>0</v>
      </c>
      <c r="G563" s="20">
        <v>0</v>
      </c>
      <c r="H563" s="20">
        <f t="shared" si="35"/>
        <v>271087267</v>
      </c>
    </row>
    <row r="564" spans="1:8" ht="15">
      <c r="A564" s="25"/>
      <c r="B564" s="10"/>
      <c r="C564" s="20"/>
      <c r="D564" s="33"/>
      <c r="E564" s="20"/>
      <c r="F564" s="20"/>
      <c r="G564" s="20"/>
      <c r="H564" s="20"/>
    </row>
    <row r="565" spans="1:8" ht="15.75">
      <c r="A565" s="25"/>
      <c r="B565" s="86" t="s">
        <v>456</v>
      </c>
      <c r="C565" s="46">
        <f>SUM(C549:C564)</f>
        <v>5001119005</v>
      </c>
      <c r="D565" s="35">
        <f>((+C565/E565)*100)</f>
        <v>100.95076480370908</v>
      </c>
      <c r="E565" s="46">
        <f>SUM(E549:E564)</f>
        <v>4954017946</v>
      </c>
      <c r="F565" s="46">
        <f>SUM(F549:F564)</f>
        <v>0</v>
      </c>
      <c r="G565" s="46">
        <f>SUM(G549:G564)</f>
        <v>6673461</v>
      </c>
      <c r="H565" s="46">
        <f>SUM(H549:H564)</f>
        <v>4960691407</v>
      </c>
    </row>
    <row r="566" spans="1:8" ht="15">
      <c r="A566" s="25"/>
      <c r="B566" s="10"/>
      <c r="C566" s="19"/>
      <c r="D566" s="33"/>
      <c r="E566" s="19"/>
      <c r="F566" s="19"/>
      <c r="G566" s="19"/>
      <c r="H566" s="19"/>
    </row>
    <row r="567" spans="1:8" ht="7.5" customHeight="1">
      <c r="A567" s="36"/>
      <c r="B567" s="37"/>
      <c r="C567" s="47"/>
      <c r="D567" s="38"/>
      <c r="E567" s="47"/>
      <c r="F567" s="47"/>
      <c r="G567" s="47"/>
      <c r="H567" s="47"/>
    </row>
    <row r="568" spans="1:44" ht="15.75">
      <c r="A568" s="25"/>
      <c r="B568" s="39" t="s">
        <v>472</v>
      </c>
      <c r="C568" s="20"/>
      <c r="D568" s="27"/>
      <c r="E568" s="19"/>
      <c r="F568" s="19"/>
      <c r="G568" s="19"/>
      <c r="H568" s="19"/>
      <c r="AR568" s="70"/>
    </row>
    <row r="569" spans="1:8" ht="15.75" customHeight="1">
      <c r="A569" s="25">
        <v>1801</v>
      </c>
      <c r="B569" s="10" t="s">
        <v>473</v>
      </c>
      <c r="C569" s="20">
        <v>2446455070</v>
      </c>
      <c r="D569" s="27">
        <v>96.75</v>
      </c>
      <c r="E569" s="20">
        <f aca="true" t="shared" si="36" ref="E569:E589">ROUND(((C569/D569)*100),0)</f>
        <v>2528635731</v>
      </c>
      <c r="F569" s="20">
        <v>0</v>
      </c>
      <c r="G569" s="20">
        <v>5760405</v>
      </c>
      <c r="H569" s="20">
        <f aca="true" t="shared" si="37" ref="H569:H589">+E569+G569</f>
        <v>2534396136</v>
      </c>
    </row>
    <row r="570" spans="1:8" ht="15">
      <c r="A570" s="25">
        <v>1802</v>
      </c>
      <c r="B570" s="10" t="s">
        <v>474</v>
      </c>
      <c r="C570" s="20">
        <v>6800115600</v>
      </c>
      <c r="D570" s="27">
        <v>94.53</v>
      </c>
      <c r="E570" s="20">
        <f t="shared" si="36"/>
        <v>7193605839</v>
      </c>
      <c r="F570" s="20">
        <v>0</v>
      </c>
      <c r="G570" s="20">
        <v>7863361</v>
      </c>
      <c r="H570" s="20">
        <f t="shared" si="37"/>
        <v>7201469200</v>
      </c>
    </row>
    <row r="571" spans="1:8" ht="15">
      <c r="A571" s="25">
        <v>1803</v>
      </c>
      <c r="B571" s="10" t="s">
        <v>475</v>
      </c>
      <c r="C571" s="20">
        <v>2238684500</v>
      </c>
      <c r="D571" s="27">
        <v>99.19</v>
      </c>
      <c r="E571" s="20">
        <f t="shared" si="36"/>
        <v>2256965924</v>
      </c>
      <c r="F571" s="20">
        <v>0</v>
      </c>
      <c r="G571" s="20">
        <v>4483157</v>
      </c>
      <c r="H571" s="20">
        <f t="shared" si="37"/>
        <v>2261449081</v>
      </c>
    </row>
    <row r="572" spans="1:8" ht="15">
      <c r="A572" s="25">
        <v>1804</v>
      </c>
      <c r="B572" s="10" t="s">
        <v>476</v>
      </c>
      <c r="C572" s="20">
        <v>745892940</v>
      </c>
      <c r="D572" s="27">
        <v>92.48</v>
      </c>
      <c r="E572" s="20">
        <f t="shared" si="36"/>
        <v>806545134</v>
      </c>
      <c r="F572" s="20">
        <v>0</v>
      </c>
      <c r="G572" s="20">
        <v>6904888</v>
      </c>
      <c r="H572" s="20">
        <f t="shared" si="37"/>
        <v>813450022</v>
      </c>
    </row>
    <row r="573" spans="1:65" ht="15">
      <c r="A573" s="25">
        <v>1805</v>
      </c>
      <c r="B573" s="10" t="s">
        <v>477</v>
      </c>
      <c r="C573" s="20">
        <v>3083424000</v>
      </c>
      <c r="D573" s="27">
        <v>95.01</v>
      </c>
      <c r="E573" s="20">
        <f t="shared" si="36"/>
        <v>3245367856</v>
      </c>
      <c r="F573" s="20">
        <v>0</v>
      </c>
      <c r="G573" s="20">
        <v>4536447</v>
      </c>
      <c r="H573" s="20">
        <f t="shared" si="37"/>
        <v>3249904303</v>
      </c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</row>
    <row r="574" spans="1:65" s="67" customFormat="1" ht="15">
      <c r="A574" s="60">
        <v>1806</v>
      </c>
      <c r="B574" s="59" t="s">
        <v>852</v>
      </c>
      <c r="C574" s="61">
        <v>8777528400</v>
      </c>
      <c r="D574" s="54">
        <v>94.76</v>
      </c>
      <c r="E574" s="61">
        <f t="shared" si="36"/>
        <v>9262904601</v>
      </c>
      <c r="F574" s="61">
        <v>0</v>
      </c>
      <c r="G574" s="61">
        <v>8296409</v>
      </c>
      <c r="H574" s="61">
        <f t="shared" si="37"/>
        <v>9271201010</v>
      </c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  <c r="BL574" s="70"/>
      <c r="BM574" s="70"/>
    </row>
    <row r="575" spans="1:65" ht="15">
      <c r="A575" s="25">
        <v>1807</v>
      </c>
      <c r="B575" s="10" t="s">
        <v>829</v>
      </c>
      <c r="C575" s="20">
        <v>437614920</v>
      </c>
      <c r="D575" s="27">
        <v>101.71</v>
      </c>
      <c r="E575" s="20">
        <f t="shared" si="36"/>
        <v>430257516</v>
      </c>
      <c r="F575" s="20">
        <v>0</v>
      </c>
      <c r="G575" s="20">
        <v>415140</v>
      </c>
      <c r="H575" s="20">
        <f t="shared" si="37"/>
        <v>430672656</v>
      </c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  <c r="AX575" s="70"/>
      <c r="AY575" s="70"/>
      <c r="AZ575" s="70"/>
      <c r="BA575" s="70"/>
      <c r="BB575" s="70"/>
      <c r="BC575" s="70"/>
      <c r="BD575" s="70"/>
      <c r="BE575" s="70"/>
      <c r="BF575" s="70"/>
      <c r="BG575" s="70"/>
      <c r="BH575" s="70"/>
      <c r="BI575" s="70"/>
      <c r="BJ575" s="70"/>
      <c r="BK575" s="70"/>
      <c r="BL575" s="70"/>
      <c r="BM575" s="70"/>
    </row>
    <row r="576" spans="1:65" ht="15">
      <c r="A576" s="25">
        <v>1808</v>
      </c>
      <c r="B576" s="10" t="s">
        <v>240</v>
      </c>
      <c r="C576" s="20">
        <v>9791647050</v>
      </c>
      <c r="D576" s="27">
        <v>92.89</v>
      </c>
      <c r="E576" s="20">
        <f t="shared" si="36"/>
        <v>10541120734</v>
      </c>
      <c r="F576" s="20">
        <v>0</v>
      </c>
      <c r="G576" s="20">
        <v>15544197</v>
      </c>
      <c r="H576" s="20">
        <f t="shared" si="37"/>
        <v>10556664931</v>
      </c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  <c r="AS576" s="70"/>
      <c r="AT576" s="70"/>
      <c r="AU576" s="70"/>
      <c r="AV576" s="70"/>
      <c r="AW576" s="70"/>
      <c r="AX576" s="70"/>
      <c r="AY576" s="70"/>
      <c r="AZ576" s="70"/>
      <c r="BA576" s="70"/>
      <c r="BB576" s="70"/>
      <c r="BC576" s="70"/>
      <c r="BD576" s="70"/>
      <c r="BE576" s="70"/>
      <c r="BF576" s="70"/>
      <c r="BG576" s="70"/>
      <c r="BH576" s="70"/>
      <c r="BI576" s="70"/>
      <c r="BJ576" s="70"/>
      <c r="BK576" s="70"/>
      <c r="BL576" s="70"/>
      <c r="BM576" s="70"/>
    </row>
    <row r="577" spans="1:65" ht="15">
      <c r="A577" s="25">
        <v>1809</v>
      </c>
      <c r="B577" s="10" t="s">
        <v>478</v>
      </c>
      <c r="C577" s="20">
        <v>1348311740</v>
      </c>
      <c r="D577" s="27">
        <v>95.3</v>
      </c>
      <c r="E577" s="20">
        <f t="shared" si="36"/>
        <v>1414807702</v>
      </c>
      <c r="F577" s="20">
        <v>0</v>
      </c>
      <c r="G577" s="20">
        <v>547607</v>
      </c>
      <c r="H577" s="20">
        <f t="shared" si="37"/>
        <v>1415355309</v>
      </c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  <c r="AS577" s="70"/>
      <c r="AT577" s="70"/>
      <c r="AU577" s="70"/>
      <c r="AV577" s="70"/>
      <c r="AW577" s="70"/>
      <c r="AX577" s="70"/>
      <c r="AY577" s="70"/>
      <c r="AZ577" s="70"/>
      <c r="BA577" s="70"/>
      <c r="BB577" s="70"/>
      <c r="BC577" s="70"/>
      <c r="BD577" s="70"/>
      <c r="BE577" s="70"/>
      <c r="BF577" s="70"/>
      <c r="BG577" s="70"/>
      <c r="BH577" s="70"/>
      <c r="BI577" s="70"/>
      <c r="BJ577" s="70"/>
      <c r="BK577" s="70"/>
      <c r="BL577" s="70"/>
      <c r="BM577" s="70"/>
    </row>
    <row r="578" spans="1:8" ht="15">
      <c r="A578" s="25">
        <v>1810</v>
      </c>
      <c r="B578" s="10" t="s">
        <v>479</v>
      </c>
      <c r="C578" s="20">
        <v>5927732300</v>
      </c>
      <c r="D578" s="27">
        <v>91</v>
      </c>
      <c r="E578" s="20">
        <f t="shared" si="36"/>
        <v>6513991538</v>
      </c>
      <c r="F578" s="20">
        <v>0</v>
      </c>
      <c r="G578" s="20">
        <v>3109514</v>
      </c>
      <c r="H578" s="20">
        <f t="shared" si="37"/>
        <v>6517101052</v>
      </c>
    </row>
    <row r="579" spans="1:8" ht="15">
      <c r="A579" s="25">
        <v>1811</v>
      </c>
      <c r="B579" s="10" t="s">
        <v>480</v>
      </c>
      <c r="C579" s="20">
        <v>867006050</v>
      </c>
      <c r="D579" s="27">
        <v>93.83</v>
      </c>
      <c r="E579" s="20">
        <f t="shared" si="36"/>
        <v>924017958</v>
      </c>
      <c r="F579" s="20">
        <v>0</v>
      </c>
      <c r="G579" s="20">
        <v>1993914</v>
      </c>
      <c r="H579" s="20">
        <f t="shared" si="37"/>
        <v>926011872</v>
      </c>
    </row>
    <row r="580" spans="1:8" ht="15">
      <c r="A580" s="25">
        <v>1812</v>
      </c>
      <c r="B580" s="10" t="s">
        <v>830</v>
      </c>
      <c r="C580" s="20">
        <v>52325900</v>
      </c>
      <c r="D580" s="27">
        <v>89.57</v>
      </c>
      <c r="E580" s="20">
        <f t="shared" si="36"/>
        <v>58419002</v>
      </c>
      <c r="F580" s="20">
        <v>0</v>
      </c>
      <c r="G580" s="20">
        <v>0</v>
      </c>
      <c r="H580" s="20">
        <f t="shared" si="37"/>
        <v>58419002</v>
      </c>
    </row>
    <row r="581" spans="1:8" ht="15">
      <c r="A581" s="25">
        <v>1813</v>
      </c>
      <c r="B581" s="10" t="s">
        <v>481</v>
      </c>
      <c r="C581" s="20">
        <v>3846630000</v>
      </c>
      <c r="D581" s="27">
        <v>81.29</v>
      </c>
      <c r="E581" s="20">
        <f t="shared" si="36"/>
        <v>4731984254</v>
      </c>
      <c r="F581" s="20">
        <v>0</v>
      </c>
      <c r="G581" s="20">
        <v>2074985</v>
      </c>
      <c r="H581" s="20">
        <f t="shared" si="37"/>
        <v>4734059239</v>
      </c>
    </row>
    <row r="582" spans="1:8" ht="15">
      <c r="A582" s="25">
        <v>1814</v>
      </c>
      <c r="B582" s="10" t="s">
        <v>482</v>
      </c>
      <c r="C582" s="20">
        <v>1562994350</v>
      </c>
      <c r="D582" s="27">
        <v>94.77</v>
      </c>
      <c r="E582" s="20">
        <f t="shared" si="36"/>
        <v>1649250132</v>
      </c>
      <c r="F582" s="20">
        <v>0</v>
      </c>
      <c r="G582" s="20">
        <v>1426277</v>
      </c>
      <c r="H582" s="20">
        <f t="shared" si="37"/>
        <v>1650676409</v>
      </c>
    </row>
    <row r="583" spans="1:8" ht="15">
      <c r="A583" s="25">
        <v>1815</v>
      </c>
      <c r="B583" s="10" t="s">
        <v>483</v>
      </c>
      <c r="C583" s="20">
        <v>730738835</v>
      </c>
      <c r="D583" s="27">
        <v>100.52</v>
      </c>
      <c r="E583" s="20">
        <f t="shared" si="36"/>
        <v>726958650</v>
      </c>
      <c r="F583" s="20">
        <v>0</v>
      </c>
      <c r="G583" s="20">
        <v>0</v>
      </c>
      <c r="H583" s="20">
        <f t="shared" si="37"/>
        <v>726958650</v>
      </c>
    </row>
    <row r="584" spans="1:8" ht="15">
      <c r="A584" s="25">
        <v>1816</v>
      </c>
      <c r="B584" s="10" t="s">
        <v>484</v>
      </c>
      <c r="C584" s="20">
        <v>1193296827</v>
      </c>
      <c r="D584" s="27">
        <v>90.85</v>
      </c>
      <c r="E584" s="20">
        <f t="shared" si="36"/>
        <v>1313480272</v>
      </c>
      <c r="F584" s="20">
        <v>0</v>
      </c>
      <c r="G584" s="20">
        <v>1436933</v>
      </c>
      <c r="H584" s="20">
        <f t="shared" si="37"/>
        <v>1314917205</v>
      </c>
    </row>
    <row r="585" spans="1:8" ht="15">
      <c r="A585" s="25">
        <v>1817</v>
      </c>
      <c r="B585" s="10" t="s">
        <v>485</v>
      </c>
      <c r="C585" s="20">
        <v>129576700</v>
      </c>
      <c r="D585" s="27">
        <v>96.4</v>
      </c>
      <c r="E585" s="20">
        <f t="shared" si="36"/>
        <v>134415664</v>
      </c>
      <c r="F585" s="20">
        <v>0</v>
      </c>
      <c r="G585" s="20">
        <v>376924</v>
      </c>
      <c r="H585" s="20">
        <f t="shared" si="37"/>
        <v>134792588</v>
      </c>
    </row>
    <row r="586" spans="1:8" ht="15">
      <c r="A586" s="25">
        <v>1818</v>
      </c>
      <c r="B586" s="10" t="s">
        <v>486</v>
      </c>
      <c r="C586" s="20">
        <v>1153401000</v>
      </c>
      <c r="D586" s="27">
        <v>90.98</v>
      </c>
      <c r="E586" s="20">
        <f t="shared" si="36"/>
        <v>1267752253</v>
      </c>
      <c r="F586" s="20">
        <v>0</v>
      </c>
      <c r="G586" s="20">
        <v>8015843</v>
      </c>
      <c r="H586" s="20">
        <f t="shared" si="37"/>
        <v>1275768096</v>
      </c>
    </row>
    <row r="587" spans="1:8" ht="15">
      <c r="A587" s="25">
        <v>1819</v>
      </c>
      <c r="B587" s="10" t="s">
        <v>487</v>
      </c>
      <c r="C587" s="20">
        <v>326516776</v>
      </c>
      <c r="D587" s="27">
        <v>91.94</v>
      </c>
      <c r="E587" s="20">
        <f t="shared" si="36"/>
        <v>355141153</v>
      </c>
      <c r="F587" s="20">
        <v>0</v>
      </c>
      <c r="G587" s="20">
        <v>1015201</v>
      </c>
      <c r="H587" s="20">
        <f t="shared" si="37"/>
        <v>356156354</v>
      </c>
    </row>
    <row r="588" spans="1:8" ht="15">
      <c r="A588" s="25">
        <v>1820</v>
      </c>
      <c r="B588" s="10" t="s">
        <v>488</v>
      </c>
      <c r="C588" s="20">
        <v>4636023890</v>
      </c>
      <c r="D588" s="27">
        <v>99.91</v>
      </c>
      <c r="E588" s="20">
        <f t="shared" si="36"/>
        <v>4640200070</v>
      </c>
      <c r="F588" s="20">
        <v>0</v>
      </c>
      <c r="G588" s="20">
        <v>5616235</v>
      </c>
      <c r="H588" s="20">
        <f t="shared" si="37"/>
        <v>4645816305</v>
      </c>
    </row>
    <row r="589" spans="1:8" ht="15">
      <c r="A589" s="25">
        <v>1821</v>
      </c>
      <c r="B589" s="10" t="s">
        <v>489</v>
      </c>
      <c r="C589" s="20">
        <v>1796713590</v>
      </c>
      <c r="D589" s="27">
        <v>99.46</v>
      </c>
      <c r="E589" s="20">
        <f t="shared" si="36"/>
        <v>1806468520</v>
      </c>
      <c r="F589" s="20">
        <v>0</v>
      </c>
      <c r="G589" s="20">
        <v>1170134</v>
      </c>
      <c r="H589" s="20">
        <f t="shared" si="37"/>
        <v>1807638654</v>
      </c>
    </row>
    <row r="590" spans="1:8" ht="15">
      <c r="A590" s="25"/>
      <c r="B590" s="10"/>
      <c r="C590" s="20"/>
      <c r="D590" s="33"/>
      <c r="E590" s="20"/>
      <c r="F590" s="20"/>
      <c r="G590" s="20"/>
      <c r="H590" s="20"/>
    </row>
    <row r="591" spans="1:8" ht="15.75">
      <c r="A591" s="25"/>
      <c r="B591" s="86" t="s">
        <v>861</v>
      </c>
      <c r="C591" s="46">
        <f>SUM(C569:C590)</f>
        <v>57892630438</v>
      </c>
      <c r="D591" s="35">
        <f>((+C591/E591)*100)</f>
        <v>93.6739236795597</v>
      </c>
      <c r="E591" s="46">
        <f>SUM(E569:E590)</f>
        <v>61802290503</v>
      </c>
      <c r="F591" s="46">
        <f>SUM(F569:F590)</f>
        <v>0</v>
      </c>
      <c r="G591" s="46">
        <f>SUM(G569:G590)</f>
        <v>80587571</v>
      </c>
      <c r="H591" s="46">
        <f>SUM(H569:H590)</f>
        <v>61882878074</v>
      </c>
    </row>
    <row r="592" spans="1:8" ht="15">
      <c r="A592" s="25"/>
      <c r="B592" s="10"/>
      <c r="C592" s="19"/>
      <c r="D592" s="33"/>
      <c r="E592" s="19"/>
      <c r="F592" s="19"/>
      <c r="G592" s="19"/>
      <c r="H592" s="19"/>
    </row>
    <row r="593" spans="1:8" ht="9" customHeight="1">
      <c r="A593" s="36"/>
      <c r="B593" s="37"/>
      <c r="C593" s="47"/>
      <c r="D593" s="38"/>
      <c r="E593" s="47"/>
      <c r="F593" s="47"/>
      <c r="G593" s="47"/>
      <c r="H593" s="47"/>
    </row>
    <row r="594" spans="1:8" ht="15.75">
      <c r="A594" s="25"/>
      <c r="B594" s="39" t="s">
        <v>490</v>
      </c>
      <c r="C594" s="19"/>
      <c r="D594" s="27"/>
      <c r="E594" s="19"/>
      <c r="F594" s="19"/>
      <c r="G594" s="19"/>
      <c r="H594" s="19"/>
    </row>
    <row r="595" spans="1:8" ht="12.75" customHeight="1">
      <c r="A595" s="25">
        <v>1901</v>
      </c>
      <c r="B595" s="10" t="s">
        <v>831</v>
      </c>
      <c r="C595" s="20">
        <v>68032200</v>
      </c>
      <c r="D595" s="27">
        <v>102.47</v>
      </c>
      <c r="E595" s="20">
        <f aca="true" t="shared" si="38" ref="E595:E617">ROUND(((C595/D595)*100),0)</f>
        <v>66392310</v>
      </c>
      <c r="F595" s="20">
        <v>0</v>
      </c>
      <c r="G595" s="20">
        <v>0</v>
      </c>
      <c r="H595" s="20">
        <f aca="true" t="shared" si="39" ref="H595:H618">+E595+G595</f>
        <v>66392310</v>
      </c>
    </row>
    <row r="596" spans="1:8" ht="15">
      <c r="A596" s="25">
        <v>1902</v>
      </c>
      <c r="B596" s="10" t="s">
        <v>491</v>
      </c>
      <c r="C596" s="20">
        <v>642653300</v>
      </c>
      <c r="D596" s="27">
        <v>92.68</v>
      </c>
      <c r="E596" s="20">
        <f t="shared" si="38"/>
        <v>693410984</v>
      </c>
      <c r="F596" s="20">
        <v>0</v>
      </c>
      <c r="G596" s="20">
        <v>927202</v>
      </c>
      <c r="H596" s="20">
        <f t="shared" si="39"/>
        <v>694338186</v>
      </c>
    </row>
    <row r="597" spans="1:8" ht="15">
      <c r="A597" s="25">
        <v>1903</v>
      </c>
      <c r="B597" s="10" t="s">
        <v>492</v>
      </c>
      <c r="C597" s="20">
        <v>129520300</v>
      </c>
      <c r="D597" s="27">
        <v>95.7</v>
      </c>
      <c r="E597" s="20">
        <f t="shared" si="38"/>
        <v>135339916</v>
      </c>
      <c r="F597" s="20">
        <v>0</v>
      </c>
      <c r="G597" s="20">
        <v>0</v>
      </c>
      <c r="H597" s="20">
        <f t="shared" si="39"/>
        <v>135339916</v>
      </c>
    </row>
    <row r="598" spans="1:8" ht="15">
      <c r="A598" s="25">
        <v>1904</v>
      </c>
      <c r="B598" s="10" t="s">
        <v>493</v>
      </c>
      <c r="C598" s="20">
        <v>925038900</v>
      </c>
      <c r="D598" s="27">
        <v>92.96</v>
      </c>
      <c r="E598" s="20">
        <f t="shared" si="38"/>
        <v>995093481</v>
      </c>
      <c r="F598" s="20">
        <v>0</v>
      </c>
      <c r="G598" s="20">
        <v>0</v>
      </c>
      <c r="H598" s="20">
        <f t="shared" si="39"/>
        <v>995093481</v>
      </c>
    </row>
    <row r="599" spans="1:8" ht="15">
      <c r="A599" s="25">
        <v>1905</v>
      </c>
      <c r="B599" s="10" t="s">
        <v>494</v>
      </c>
      <c r="C599" s="20">
        <v>731290300</v>
      </c>
      <c r="D599" s="27">
        <v>90.05</v>
      </c>
      <c r="E599" s="20">
        <f t="shared" si="38"/>
        <v>812093615</v>
      </c>
      <c r="F599" s="20">
        <v>0</v>
      </c>
      <c r="G599" s="20">
        <v>0</v>
      </c>
      <c r="H599" s="20">
        <f t="shared" si="39"/>
        <v>812093615</v>
      </c>
    </row>
    <row r="600" spans="1:8" ht="15">
      <c r="A600" s="25">
        <v>1906</v>
      </c>
      <c r="B600" s="10" t="s">
        <v>495</v>
      </c>
      <c r="C600" s="20">
        <v>395793500</v>
      </c>
      <c r="D600" s="27">
        <v>98.39</v>
      </c>
      <c r="E600" s="20">
        <f t="shared" si="38"/>
        <v>402270048</v>
      </c>
      <c r="F600" s="20">
        <v>0</v>
      </c>
      <c r="G600" s="20">
        <v>1774920</v>
      </c>
      <c r="H600" s="20">
        <f t="shared" si="39"/>
        <v>404044968</v>
      </c>
    </row>
    <row r="601" spans="1:8" ht="15">
      <c r="A601" s="25">
        <v>1907</v>
      </c>
      <c r="B601" s="10" t="s">
        <v>496</v>
      </c>
      <c r="C601" s="20">
        <v>434927600</v>
      </c>
      <c r="D601" s="27">
        <v>101.18</v>
      </c>
      <c r="E601" s="20">
        <f t="shared" si="38"/>
        <v>429855307</v>
      </c>
      <c r="F601" s="20">
        <v>0</v>
      </c>
      <c r="G601" s="20">
        <v>534949</v>
      </c>
      <c r="H601" s="20">
        <f t="shared" si="39"/>
        <v>430390256</v>
      </c>
    </row>
    <row r="602" spans="1:8" ht="15">
      <c r="A602" s="25">
        <v>1908</v>
      </c>
      <c r="B602" s="10" t="s">
        <v>497</v>
      </c>
      <c r="C602" s="20">
        <v>422265000</v>
      </c>
      <c r="D602" s="27">
        <v>90.36</v>
      </c>
      <c r="E602" s="20">
        <f t="shared" si="38"/>
        <v>467314077</v>
      </c>
      <c r="F602" s="20">
        <v>0</v>
      </c>
      <c r="G602" s="20">
        <v>0</v>
      </c>
      <c r="H602" s="20">
        <f t="shared" si="39"/>
        <v>467314077</v>
      </c>
    </row>
    <row r="603" spans="1:8" ht="15">
      <c r="A603" s="25">
        <v>1909</v>
      </c>
      <c r="B603" s="10" t="s">
        <v>498</v>
      </c>
      <c r="C603" s="20">
        <v>244529900</v>
      </c>
      <c r="D603" s="27">
        <v>91.19</v>
      </c>
      <c r="E603" s="20">
        <f t="shared" si="38"/>
        <v>268154293</v>
      </c>
      <c r="F603" s="20">
        <v>0</v>
      </c>
      <c r="G603" s="20">
        <v>457458</v>
      </c>
      <c r="H603" s="20">
        <f t="shared" si="39"/>
        <v>268611751</v>
      </c>
    </row>
    <row r="604" spans="1:8" ht="15">
      <c r="A604" s="25">
        <v>1910</v>
      </c>
      <c r="B604" s="10" t="s">
        <v>499</v>
      </c>
      <c r="C604" s="20">
        <v>604275700</v>
      </c>
      <c r="D604" s="27">
        <v>91.41</v>
      </c>
      <c r="E604" s="20">
        <f t="shared" si="38"/>
        <v>661060825</v>
      </c>
      <c r="F604" s="20">
        <v>0</v>
      </c>
      <c r="G604" s="20">
        <v>0</v>
      </c>
      <c r="H604" s="20">
        <f t="shared" si="39"/>
        <v>661060825</v>
      </c>
    </row>
    <row r="605" spans="1:8" ht="15">
      <c r="A605" s="25">
        <v>1911</v>
      </c>
      <c r="B605" s="10" t="s">
        <v>500</v>
      </c>
      <c r="C605" s="20">
        <v>1068623600</v>
      </c>
      <c r="D605" s="27">
        <v>96.48</v>
      </c>
      <c r="E605" s="20">
        <f t="shared" si="38"/>
        <v>1107611526</v>
      </c>
      <c r="F605" s="20">
        <v>0</v>
      </c>
      <c r="G605" s="20">
        <v>1983073</v>
      </c>
      <c r="H605" s="20">
        <f t="shared" si="39"/>
        <v>1109594599</v>
      </c>
    </row>
    <row r="606" spans="1:8" ht="15">
      <c r="A606" s="25">
        <v>1912</v>
      </c>
      <c r="B606" s="10" t="s">
        <v>501</v>
      </c>
      <c r="C606" s="20">
        <v>1402279400</v>
      </c>
      <c r="D606" s="27">
        <v>86.44</v>
      </c>
      <c r="E606" s="20">
        <f t="shared" si="38"/>
        <v>1622257520</v>
      </c>
      <c r="F606" s="20">
        <v>0</v>
      </c>
      <c r="G606" s="20">
        <v>0</v>
      </c>
      <c r="H606" s="20">
        <f t="shared" si="39"/>
        <v>1622257520</v>
      </c>
    </row>
    <row r="607" spans="1:8" ht="15">
      <c r="A607" s="25">
        <v>1913</v>
      </c>
      <c r="B607" s="10" t="s">
        <v>502</v>
      </c>
      <c r="C607" s="20">
        <v>328739300</v>
      </c>
      <c r="D607" s="27">
        <v>97.4</v>
      </c>
      <c r="E607" s="20">
        <f t="shared" si="38"/>
        <v>337514682</v>
      </c>
      <c r="F607" s="20">
        <v>0</v>
      </c>
      <c r="G607" s="20">
        <v>639396</v>
      </c>
      <c r="H607" s="20">
        <f t="shared" si="39"/>
        <v>338154078</v>
      </c>
    </row>
    <row r="608" spans="1:8" ht="15">
      <c r="A608" s="25">
        <v>1914</v>
      </c>
      <c r="B608" s="10" t="s">
        <v>503</v>
      </c>
      <c r="C608" s="20">
        <v>355548700</v>
      </c>
      <c r="D608" s="27">
        <v>96.44</v>
      </c>
      <c r="E608" s="20">
        <f t="shared" si="38"/>
        <v>368673476</v>
      </c>
      <c r="F608" s="20">
        <v>0</v>
      </c>
      <c r="G608" s="20">
        <v>0</v>
      </c>
      <c r="H608" s="20">
        <f t="shared" si="39"/>
        <v>368673476</v>
      </c>
    </row>
    <row r="609" spans="1:8" ht="15">
      <c r="A609" s="25">
        <v>1915</v>
      </c>
      <c r="B609" s="10" t="s">
        <v>504</v>
      </c>
      <c r="C609" s="20">
        <v>595959300</v>
      </c>
      <c r="D609" s="27">
        <v>89.45</v>
      </c>
      <c r="E609" s="20">
        <f t="shared" si="38"/>
        <v>666248519</v>
      </c>
      <c r="F609" s="20">
        <v>0</v>
      </c>
      <c r="G609" s="20">
        <v>3142042</v>
      </c>
      <c r="H609" s="20">
        <f t="shared" si="39"/>
        <v>669390561</v>
      </c>
    </row>
    <row r="610" spans="1:8" ht="15">
      <c r="A610" s="25">
        <v>1916</v>
      </c>
      <c r="B610" s="10" t="s">
        <v>505</v>
      </c>
      <c r="C610" s="20">
        <v>195889400</v>
      </c>
      <c r="D610" s="27">
        <v>99.66</v>
      </c>
      <c r="E610" s="20">
        <f t="shared" si="38"/>
        <v>196557696</v>
      </c>
      <c r="F610" s="20">
        <v>0</v>
      </c>
      <c r="G610" s="20">
        <v>387553</v>
      </c>
      <c r="H610" s="20">
        <f t="shared" si="39"/>
        <v>196945249</v>
      </c>
    </row>
    <row r="611" spans="1:8" ht="15">
      <c r="A611" s="25">
        <v>1917</v>
      </c>
      <c r="B611" s="10" t="s">
        <v>506</v>
      </c>
      <c r="C611" s="20">
        <v>225736000</v>
      </c>
      <c r="D611" s="27">
        <v>92.29</v>
      </c>
      <c r="E611" s="20">
        <f t="shared" si="38"/>
        <v>244594214</v>
      </c>
      <c r="F611" s="20">
        <v>0</v>
      </c>
      <c r="G611" s="20">
        <v>0</v>
      </c>
      <c r="H611" s="20">
        <f t="shared" si="39"/>
        <v>244594214</v>
      </c>
    </row>
    <row r="612" spans="1:8" ht="15">
      <c r="A612" s="25">
        <v>1918</v>
      </c>
      <c r="B612" s="10" t="s">
        <v>507</v>
      </c>
      <c r="C612" s="20">
        <v>2976933600</v>
      </c>
      <c r="D612" s="27">
        <v>93.39</v>
      </c>
      <c r="E612" s="20">
        <f t="shared" si="38"/>
        <v>3187636364</v>
      </c>
      <c r="F612" s="20">
        <v>0</v>
      </c>
      <c r="G612" s="20">
        <v>0</v>
      </c>
      <c r="H612" s="20">
        <f t="shared" si="39"/>
        <v>3187636364</v>
      </c>
    </row>
    <row r="613" spans="1:8" ht="15">
      <c r="A613" s="25">
        <v>1919</v>
      </c>
      <c r="B613" s="10" t="s">
        <v>508</v>
      </c>
      <c r="C613" s="20">
        <v>293766100</v>
      </c>
      <c r="D613" s="27">
        <v>90.78</v>
      </c>
      <c r="E613" s="20">
        <f t="shared" si="38"/>
        <v>323602225</v>
      </c>
      <c r="F613" s="20">
        <v>0</v>
      </c>
      <c r="G613" s="20">
        <v>651</v>
      </c>
      <c r="H613" s="20">
        <f t="shared" si="39"/>
        <v>323602876</v>
      </c>
    </row>
    <row r="614" spans="1:8" ht="15">
      <c r="A614" s="25">
        <v>1920</v>
      </c>
      <c r="B614" s="10" t="s">
        <v>509</v>
      </c>
      <c r="C614" s="20">
        <v>405090600</v>
      </c>
      <c r="D614" s="27">
        <v>90.06</v>
      </c>
      <c r="E614" s="20">
        <f t="shared" si="38"/>
        <v>449800799</v>
      </c>
      <c r="F614" s="20">
        <v>0</v>
      </c>
      <c r="G614" s="20">
        <v>713896</v>
      </c>
      <c r="H614" s="20">
        <f t="shared" si="39"/>
        <v>450514695</v>
      </c>
    </row>
    <row r="615" spans="1:8" ht="15">
      <c r="A615" s="25">
        <v>1921</v>
      </c>
      <c r="B615" s="10" t="s">
        <v>510</v>
      </c>
      <c r="C615" s="20">
        <v>124346200</v>
      </c>
      <c r="D615" s="27">
        <v>98.12</v>
      </c>
      <c r="E615" s="20">
        <f t="shared" si="38"/>
        <v>126728700</v>
      </c>
      <c r="F615" s="20">
        <v>0</v>
      </c>
      <c r="G615" s="20">
        <v>0</v>
      </c>
      <c r="H615" s="20">
        <f t="shared" si="39"/>
        <v>126728700</v>
      </c>
    </row>
    <row r="616" spans="1:8" ht="15">
      <c r="A616" s="25">
        <v>1922</v>
      </c>
      <c r="B616" s="10" t="s">
        <v>511</v>
      </c>
      <c r="C616" s="20">
        <v>2593879800</v>
      </c>
      <c r="D616" s="27">
        <v>105.68</v>
      </c>
      <c r="E616" s="20">
        <f t="shared" si="38"/>
        <v>2454466124</v>
      </c>
      <c r="F616" s="20">
        <v>0</v>
      </c>
      <c r="G616" s="20">
        <v>4448489</v>
      </c>
      <c r="H616" s="20">
        <f t="shared" si="39"/>
        <v>2458914613</v>
      </c>
    </row>
    <row r="617" spans="1:8" ht="15">
      <c r="A617" s="25">
        <v>1923</v>
      </c>
      <c r="B617" s="10" t="s">
        <v>512</v>
      </c>
      <c r="C617" s="20">
        <v>2338150</v>
      </c>
      <c r="D617" s="27">
        <v>89.43</v>
      </c>
      <c r="E617" s="20">
        <f t="shared" si="38"/>
        <v>2614503</v>
      </c>
      <c r="F617" s="20">
        <v>0</v>
      </c>
      <c r="G617" s="20">
        <v>5948</v>
      </c>
      <c r="H617" s="20">
        <f t="shared" si="39"/>
        <v>2620451</v>
      </c>
    </row>
    <row r="618" spans="1:8" ht="15">
      <c r="A618" s="25">
        <v>1924</v>
      </c>
      <c r="B618" s="10" t="s">
        <v>513</v>
      </c>
      <c r="C618" s="20">
        <v>1198925512</v>
      </c>
      <c r="D618" s="27">
        <v>94.15</v>
      </c>
      <c r="E618" s="20">
        <f>ROUND(((C618/D618)*100),0)</f>
        <v>1273420618</v>
      </c>
      <c r="F618" s="20">
        <v>0</v>
      </c>
      <c r="G618" s="20">
        <v>0</v>
      </c>
      <c r="H618" s="20">
        <f t="shared" si="39"/>
        <v>1273420618</v>
      </c>
    </row>
    <row r="619" spans="1:8" ht="15">
      <c r="A619" s="25"/>
      <c r="B619" s="10"/>
      <c r="C619" s="20"/>
      <c r="D619" s="33"/>
      <c r="E619" s="20"/>
      <c r="F619" s="20"/>
      <c r="G619" s="20"/>
      <c r="H619" s="20"/>
    </row>
    <row r="620" spans="1:8" ht="15.75">
      <c r="A620" s="25"/>
      <c r="B620" s="86" t="s">
        <v>862</v>
      </c>
      <c r="C620" s="46">
        <f>SUM(C595:C619)</f>
        <v>16366382362</v>
      </c>
      <c r="D620" s="35">
        <f>((+C620/E620)*100)</f>
        <v>94.6432377435359</v>
      </c>
      <c r="E620" s="46">
        <f>SUM(E595:E619)</f>
        <v>17292711822</v>
      </c>
      <c r="F620" s="46">
        <f>SUM(F595:F619)</f>
        <v>0</v>
      </c>
      <c r="G620" s="46">
        <f>SUM(G595:G619)</f>
        <v>15015577</v>
      </c>
      <c r="H620" s="46">
        <f>SUM(H595:H619)</f>
        <v>17307727399</v>
      </c>
    </row>
    <row r="621" spans="1:8" ht="15">
      <c r="A621" s="25"/>
      <c r="B621" s="10"/>
      <c r="C621" s="19"/>
      <c r="D621" s="33"/>
      <c r="E621" s="19"/>
      <c r="F621" s="19"/>
      <c r="G621" s="19"/>
      <c r="H621" s="19"/>
    </row>
    <row r="622" spans="1:8" ht="8.25" customHeight="1">
      <c r="A622" s="36"/>
      <c r="B622" s="37"/>
      <c r="C622" s="47"/>
      <c r="D622" s="38"/>
      <c r="E622" s="47"/>
      <c r="F622" s="47"/>
      <c r="G622" s="47"/>
      <c r="H622" s="47"/>
    </row>
    <row r="623" spans="1:8" ht="15.75">
      <c r="A623" s="25"/>
      <c r="B623" s="39" t="s">
        <v>514</v>
      </c>
      <c r="C623" s="20"/>
      <c r="D623" s="27"/>
      <c r="E623" s="19"/>
      <c r="F623" s="19"/>
      <c r="G623" s="19"/>
      <c r="H623" s="19"/>
    </row>
    <row r="624" spans="1:8" ht="14.25" customHeight="1">
      <c r="A624" s="25">
        <v>2001</v>
      </c>
      <c r="B624" s="10" t="s">
        <v>515</v>
      </c>
      <c r="C624" s="20">
        <v>1826907220</v>
      </c>
      <c r="D624" s="27">
        <v>53.08</v>
      </c>
      <c r="E624" s="20">
        <f aca="true" t="shared" si="40" ref="E624:E644">ROUND(((C624/D624)*100),0)</f>
        <v>3441799586</v>
      </c>
      <c r="F624" s="20">
        <v>0</v>
      </c>
      <c r="G624" s="20">
        <v>967049</v>
      </c>
      <c r="H624" s="20">
        <f aca="true" t="shared" si="41" ref="H624:H644">+E624+G624</f>
        <v>3442766635</v>
      </c>
    </row>
    <row r="625" spans="1:8" ht="15">
      <c r="A625" s="25">
        <v>2002</v>
      </c>
      <c r="B625" s="10" t="s">
        <v>516</v>
      </c>
      <c r="C625" s="20">
        <v>761711000</v>
      </c>
      <c r="D625" s="27">
        <v>27.92</v>
      </c>
      <c r="E625" s="20">
        <f t="shared" si="40"/>
        <v>2728191261</v>
      </c>
      <c r="F625" s="20">
        <v>0</v>
      </c>
      <c r="G625" s="20">
        <v>323097</v>
      </c>
      <c r="H625" s="20">
        <f t="shared" si="41"/>
        <v>2728514358</v>
      </c>
    </row>
    <row r="626" spans="1:8" ht="15">
      <c r="A626" s="25">
        <v>2003</v>
      </c>
      <c r="B626" s="10" t="s">
        <v>517</v>
      </c>
      <c r="C626" s="20">
        <v>1653049500</v>
      </c>
      <c r="D626" s="27">
        <v>35.55</v>
      </c>
      <c r="E626" s="20">
        <f t="shared" si="40"/>
        <v>4649928270</v>
      </c>
      <c r="F626" s="20">
        <v>0</v>
      </c>
      <c r="G626" s="20">
        <v>2367905</v>
      </c>
      <c r="H626" s="20">
        <f t="shared" si="41"/>
        <v>4652296175</v>
      </c>
    </row>
    <row r="627" spans="1:8" ht="15">
      <c r="A627" s="25">
        <v>2004</v>
      </c>
      <c r="B627" s="10" t="s">
        <v>518</v>
      </c>
      <c r="C627" s="20">
        <v>903622000</v>
      </c>
      <c r="D627" s="27">
        <v>11.01</v>
      </c>
      <c r="E627" s="20">
        <f t="shared" si="40"/>
        <v>8207284287</v>
      </c>
      <c r="F627" s="20">
        <v>0</v>
      </c>
      <c r="G627" s="20">
        <v>1864633</v>
      </c>
      <c r="H627" s="20">
        <f t="shared" si="41"/>
        <v>8209148920</v>
      </c>
    </row>
    <row r="628" spans="1:8" ht="15">
      <c r="A628" s="25">
        <v>2005</v>
      </c>
      <c r="B628" s="10" t="s">
        <v>519</v>
      </c>
      <c r="C628" s="20">
        <v>229364300</v>
      </c>
      <c r="D628" s="27">
        <v>18.38</v>
      </c>
      <c r="E628" s="20">
        <f t="shared" si="40"/>
        <v>1247901523</v>
      </c>
      <c r="F628" s="20">
        <v>0</v>
      </c>
      <c r="G628" s="20">
        <v>86326</v>
      </c>
      <c r="H628" s="20">
        <f t="shared" si="41"/>
        <v>1247987849</v>
      </c>
    </row>
    <row r="629" spans="1:8" ht="15">
      <c r="A629" s="25">
        <v>2006</v>
      </c>
      <c r="B629" s="10" t="s">
        <v>520</v>
      </c>
      <c r="C629" s="20">
        <v>184045600</v>
      </c>
      <c r="D629" s="27">
        <v>25.16</v>
      </c>
      <c r="E629" s="20">
        <f t="shared" si="40"/>
        <v>731500795</v>
      </c>
      <c r="F629" s="20">
        <v>0</v>
      </c>
      <c r="G629" s="20">
        <v>117394</v>
      </c>
      <c r="H629" s="20">
        <f t="shared" si="41"/>
        <v>731618189</v>
      </c>
    </row>
    <row r="630" spans="1:8" ht="15">
      <c r="A630" s="25">
        <v>2007</v>
      </c>
      <c r="B630" s="10" t="s">
        <v>521</v>
      </c>
      <c r="C630" s="20">
        <v>892471482</v>
      </c>
      <c r="D630" s="27">
        <v>48.34</v>
      </c>
      <c r="E630" s="20">
        <f t="shared" si="40"/>
        <v>1846238068</v>
      </c>
      <c r="F630" s="20">
        <v>0</v>
      </c>
      <c r="G630" s="20">
        <v>863119</v>
      </c>
      <c r="H630" s="20">
        <f t="shared" si="41"/>
        <v>1847101187</v>
      </c>
    </row>
    <row r="631" spans="1:8" ht="15">
      <c r="A631" s="25">
        <v>2008</v>
      </c>
      <c r="B631" s="10" t="s">
        <v>522</v>
      </c>
      <c r="C631" s="20">
        <v>816174300</v>
      </c>
      <c r="D631" s="27">
        <v>53.56</v>
      </c>
      <c r="E631" s="20">
        <f t="shared" si="40"/>
        <v>1523850448</v>
      </c>
      <c r="F631" s="20">
        <v>0</v>
      </c>
      <c r="G631" s="20">
        <v>650570</v>
      </c>
      <c r="H631" s="20">
        <f t="shared" si="41"/>
        <v>1524501018</v>
      </c>
    </row>
    <row r="632" spans="1:8" ht="15">
      <c r="A632" s="25">
        <v>2009</v>
      </c>
      <c r="B632" s="10" t="s">
        <v>523</v>
      </c>
      <c r="C632" s="20">
        <v>2703987900</v>
      </c>
      <c r="D632" s="27">
        <v>45.84</v>
      </c>
      <c r="E632" s="20">
        <f t="shared" si="40"/>
        <v>5898751963</v>
      </c>
      <c r="F632" s="20">
        <v>0</v>
      </c>
      <c r="G632" s="20">
        <v>3757557</v>
      </c>
      <c r="H632" s="20">
        <f t="shared" si="41"/>
        <v>5902509520</v>
      </c>
    </row>
    <row r="633" spans="1:8" ht="15">
      <c r="A633" s="25">
        <v>2010</v>
      </c>
      <c r="B633" s="10" t="s">
        <v>524</v>
      </c>
      <c r="C633" s="20">
        <v>477984500</v>
      </c>
      <c r="D633" s="27">
        <v>26.84</v>
      </c>
      <c r="E633" s="20">
        <f t="shared" si="40"/>
        <v>1780866244</v>
      </c>
      <c r="F633" s="20">
        <v>0</v>
      </c>
      <c r="G633" s="20">
        <v>412860</v>
      </c>
      <c r="H633" s="20">
        <f t="shared" si="41"/>
        <v>1781279104</v>
      </c>
    </row>
    <row r="634" spans="1:8" ht="15">
      <c r="A634" s="25">
        <v>2011</v>
      </c>
      <c r="B634" s="10" t="s">
        <v>525</v>
      </c>
      <c r="C634" s="20">
        <v>1377446592</v>
      </c>
      <c r="D634" s="27">
        <v>49.18</v>
      </c>
      <c r="E634" s="20">
        <f t="shared" si="40"/>
        <v>2800826743</v>
      </c>
      <c r="F634" s="20">
        <v>0</v>
      </c>
      <c r="G634" s="20">
        <v>2292589</v>
      </c>
      <c r="H634" s="20">
        <f t="shared" si="41"/>
        <v>2803119332</v>
      </c>
    </row>
    <row r="635" spans="1:8" ht="15">
      <c r="A635" s="25">
        <v>2012</v>
      </c>
      <c r="B635" s="10" t="s">
        <v>526</v>
      </c>
      <c r="C635" s="20">
        <v>1206451356</v>
      </c>
      <c r="D635" s="27">
        <v>43.47</v>
      </c>
      <c r="E635" s="20">
        <f t="shared" si="40"/>
        <v>2775365438</v>
      </c>
      <c r="F635" s="20">
        <v>0</v>
      </c>
      <c r="G635" s="20">
        <v>4937601</v>
      </c>
      <c r="H635" s="20">
        <f t="shared" si="41"/>
        <v>2780303039</v>
      </c>
    </row>
    <row r="636" spans="1:8" ht="15">
      <c r="A636" s="25">
        <v>2013</v>
      </c>
      <c r="B636" s="10" t="s">
        <v>527</v>
      </c>
      <c r="C636" s="20">
        <v>1428223510</v>
      </c>
      <c r="D636" s="27">
        <v>51.35</v>
      </c>
      <c r="E636" s="20">
        <f t="shared" si="40"/>
        <v>2781350555</v>
      </c>
      <c r="F636" s="20">
        <v>0</v>
      </c>
      <c r="G636" s="20">
        <v>55</v>
      </c>
      <c r="H636" s="20">
        <f t="shared" si="41"/>
        <v>2781350610</v>
      </c>
    </row>
    <row r="637" spans="1:8" ht="15">
      <c r="A637" s="25">
        <v>2014</v>
      </c>
      <c r="B637" s="10" t="s">
        <v>528</v>
      </c>
      <c r="C637" s="20">
        <v>767516538</v>
      </c>
      <c r="D637" s="27">
        <v>55.22</v>
      </c>
      <c r="E637" s="20">
        <f t="shared" si="40"/>
        <v>1389924915</v>
      </c>
      <c r="F637" s="20">
        <v>0</v>
      </c>
      <c r="G637" s="20">
        <v>2756024</v>
      </c>
      <c r="H637" s="20">
        <f t="shared" si="41"/>
        <v>1392680939</v>
      </c>
    </row>
    <row r="638" spans="1:8" ht="15">
      <c r="A638" s="25">
        <v>2015</v>
      </c>
      <c r="B638" s="10" t="s">
        <v>529</v>
      </c>
      <c r="C638" s="20">
        <v>1051126500</v>
      </c>
      <c r="D638" s="27">
        <v>88.72</v>
      </c>
      <c r="E638" s="20">
        <f t="shared" si="40"/>
        <v>1184768372</v>
      </c>
      <c r="F638" s="20">
        <v>0</v>
      </c>
      <c r="G638" s="20">
        <v>651557</v>
      </c>
      <c r="H638" s="20">
        <f t="shared" si="41"/>
        <v>1185419929</v>
      </c>
    </row>
    <row r="639" spans="1:8" ht="15">
      <c r="A639" s="25">
        <v>2016</v>
      </c>
      <c r="B639" s="10" t="s">
        <v>530</v>
      </c>
      <c r="C639" s="20">
        <v>995273300</v>
      </c>
      <c r="D639" s="27">
        <v>22.84</v>
      </c>
      <c r="E639" s="20">
        <f t="shared" si="40"/>
        <v>4357588879</v>
      </c>
      <c r="F639" s="20">
        <v>0</v>
      </c>
      <c r="G639" s="20">
        <v>783528</v>
      </c>
      <c r="H639" s="20">
        <f t="shared" si="41"/>
        <v>4358372407</v>
      </c>
    </row>
    <row r="640" spans="1:8" ht="15">
      <c r="A640" s="25">
        <v>2017</v>
      </c>
      <c r="B640" s="10" t="s">
        <v>148</v>
      </c>
      <c r="C640" s="20">
        <v>1110165000</v>
      </c>
      <c r="D640" s="27">
        <v>39.81</v>
      </c>
      <c r="E640" s="20">
        <f t="shared" si="40"/>
        <v>2788658628</v>
      </c>
      <c r="F640" s="20">
        <v>0</v>
      </c>
      <c r="G640" s="20">
        <v>1097920</v>
      </c>
      <c r="H640" s="20">
        <f t="shared" si="41"/>
        <v>2789756548</v>
      </c>
    </row>
    <row r="641" spans="1:8" ht="15">
      <c r="A641" s="25">
        <v>2018</v>
      </c>
      <c r="B641" s="10" t="s">
        <v>531</v>
      </c>
      <c r="C641" s="20">
        <v>3130664700</v>
      </c>
      <c r="D641" s="27">
        <v>42.77</v>
      </c>
      <c r="E641" s="20">
        <f t="shared" si="40"/>
        <v>7319767828</v>
      </c>
      <c r="F641" s="20">
        <v>0</v>
      </c>
      <c r="G641" s="20">
        <v>2593126</v>
      </c>
      <c r="H641" s="20">
        <f t="shared" si="41"/>
        <v>7322360954</v>
      </c>
    </row>
    <row r="642" spans="1:8" ht="15">
      <c r="A642" s="25">
        <v>2019</v>
      </c>
      <c r="B642" s="10" t="s">
        <v>294</v>
      </c>
      <c r="C642" s="20">
        <v>1032570400</v>
      </c>
      <c r="D642" s="27">
        <v>15.55</v>
      </c>
      <c r="E642" s="20">
        <f t="shared" si="40"/>
        <v>6640324116</v>
      </c>
      <c r="F642" s="20">
        <v>0</v>
      </c>
      <c r="G642" s="20">
        <v>1452617</v>
      </c>
      <c r="H642" s="20">
        <f t="shared" si="41"/>
        <v>6641776733</v>
      </c>
    </row>
    <row r="643" spans="1:8" ht="15">
      <c r="A643" s="25">
        <v>2020</v>
      </c>
      <c r="B643" s="10" t="s">
        <v>532</v>
      </c>
      <c r="C643" s="20">
        <v>1866530500</v>
      </c>
      <c r="D643" s="27">
        <v>23.63</v>
      </c>
      <c r="E643" s="20">
        <f t="shared" si="40"/>
        <v>7898986458</v>
      </c>
      <c r="F643" s="20">
        <v>0</v>
      </c>
      <c r="G643" s="20">
        <v>1564090</v>
      </c>
      <c r="H643" s="20">
        <f t="shared" si="41"/>
        <v>7900550548</v>
      </c>
    </row>
    <row r="644" spans="1:8" ht="15">
      <c r="A644" s="25">
        <v>2021</v>
      </c>
      <c r="B644" s="10" t="s">
        <v>533</v>
      </c>
      <c r="C644" s="20">
        <v>16566700</v>
      </c>
      <c r="D644" s="27">
        <v>100.1</v>
      </c>
      <c r="E644" s="20">
        <f t="shared" si="40"/>
        <v>16550150</v>
      </c>
      <c r="F644" s="20">
        <v>0</v>
      </c>
      <c r="G644" s="20">
        <v>66203</v>
      </c>
      <c r="H644" s="20">
        <f t="shared" si="41"/>
        <v>16616353</v>
      </c>
    </row>
    <row r="645" spans="1:8" ht="15">
      <c r="A645" s="25"/>
      <c r="B645" s="10"/>
      <c r="C645" s="20"/>
      <c r="D645" s="33"/>
      <c r="E645" s="20"/>
      <c r="F645" s="20"/>
      <c r="G645" s="20"/>
      <c r="H645" s="20"/>
    </row>
    <row r="646" spans="1:8" ht="15.75">
      <c r="A646" s="25"/>
      <c r="B646" s="86" t="s">
        <v>514</v>
      </c>
      <c r="C646" s="46">
        <f>SUM(C624:C645)</f>
        <v>24431852898</v>
      </c>
      <c r="D646" s="35">
        <f>((+C646/E646)*100)</f>
        <v>33.92821672484292</v>
      </c>
      <c r="E646" s="46">
        <f>SUM(E624:E645)</f>
        <v>72010424527</v>
      </c>
      <c r="F646" s="46">
        <f>SUM(F624:F645)</f>
        <v>0</v>
      </c>
      <c r="G646" s="46">
        <f>SUM(G624:G645)</f>
        <v>29605820</v>
      </c>
      <c r="H646" s="46">
        <f>SUM(H624:H645)</f>
        <v>72040030347</v>
      </c>
    </row>
    <row r="647" spans="1:8" ht="15">
      <c r="A647" s="25"/>
      <c r="B647" s="10"/>
      <c r="C647" s="19"/>
      <c r="D647" s="33"/>
      <c r="E647" s="19"/>
      <c r="F647" s="19"/>
      <c r="G647" s="19"/>
      <c r="H647" s="19"/>
    </row>
    <row r="648" spans="1:8" ht="9" customHeight="1">
      <c r="A648" s="36"/>
      <c r="B648" s="37"/>
      <c r="C648" s="47"/>
      <c r="D648" s="38"/>
      <c r="E648" s="47"/>
      <c r="F648" s="47"/>
      <c r="G648" s="47"/>
      <c r="H648" s="47"/>
    </row>
    <row r="649" spans="1:8" ht="15.75">
      <c r="A649" s="25"/>
      <c r="B649" s="39" t="s">
        <v>534</v>
      </c>
      <c r="C649" s="19"/>
      <c r="D649" s="27"/>
      <c r="E649" s="19"/>
      <c r="F649" s="19"/>
      <c r="G649" s="19"/>
      <c r="H649" s="19"/>
    </row>
    <row r="650" spans="1:8" ht="17.25" customHeight="1">
      <c r="A650" s="25">
        <v>2101</v>
      </c>
      <c r="B650" s="10" t="s">
        <v>535</v>
      </c>
      <c r="C650" s="20">
        <v>567318200</v>
      </c>
      <c r="D650" s="27">
        <v>87.89</v>
      </c>
      <c r="E650" s="20">
        <f aca="true" t="shared" si="42" ref="E650:E671">ROUND(((C650/D650)*100),0)</f>
        <v>645486631</v>
      </c>
      <c r="F650" s="20">
        <v>0</v>
      </c>
      <c r="G650" s="20">
        <v>0</v>
      </c>
      <c r="H650" s="20">
        <f aca="true" t="shared" si="43" ref="H650:H671">+E650+G650</f>
        <v>645486631</v>
      </c>
    </row>
    <row r="651" spans="1:8" ht="15">
      <c r="A651" s="25">
        <v>2102</v>
      </c>
      <c r="B651" s="10" t="s">
        <v>536</v>
      </c>
      <c r="C651" s="20">
        <v>205935787</v>
      </c>
      <c r="D651" s="27">
        <v>103.4</v>
      </c>
      <c r="E651" s="20">
        <f t="shared" si="42"/>
        <v>199164204</v>
      </c>
      <c r="F651" s="20">
        <v>0</v>
      </c>
      <c r="G651" s="20">
        <v>238334</v>
      </c>
      <c r="H651" s="20">
        <f t="shared" si="43"/>
        <v>199402538</v>
      </c>
    </row>
    <row r="652" spans="1:8" ht="15">
      <c r="A652" s="25">
        <v>2103</v>
      </c>
      <c r="B652" s="10" t="s">
        <v>537</v>
      </c>
      <c r="C652" s="20">
        <v>126909872</v>
      </c>
      <c r="D652" s="27">
        <v>68.89</v>
      </c>
      <c r="E652" s="20">
        <f t="shared" si="42"/>
        <v>184221036</v>
      </c>
      <c r="F652" s="20">
        <v>0</v>
      </c>
      <c r="G652" s="20">
        <v>49</v>
      </c>
      <c r="H652" s="20">
        <f t="shared" si="43"/>
        <v>184221085</v>
      </c>
    </row>
    <row r="653" spans="1:8" ht="15">
      <c r="A653" s="25">
        <v>2104</v>
      </c>
      <c r="B653" s="10" t="s">
        <v>538</v>
      </c>
      <c r="C653" s="20">
        <v>710982200</v>
      </c>
      <c r="D653" s="27">
        <v>98.3</v>
      </c>
      <c r="E653" s="20">
        <f t="shared" si="42"/>
        <v>723277925</v>
      </c>
      <c r="F653" s="20">
        <v>0</v>
      </c>
      <c r="G653" s="20">
        <v>2349972</v>
      </c>
      <c r="H653" s="20">
        <f t="shared" si="43"/>
        <v>725627897</v>
      </c>
    </row>
    <row r="654" spans="1:8" ht="15">
      <c r="A654" s="25">
        <v>2105</v>
      </c>
      <c r="B654" s="10" t="s">
        <v>240</v>
      </c>
      <c r="C654" s="20">
        <v>413361695</v>
      </c>
      <c r="D654" s="27">
        <v>102.75</v>
      </c>
      <c r="E654" s="20">
        <f t="shared" si="42"/>
        <v>402298487</v>
      </c>
      <c r="F654" s="20">
        <v>0</v>
      </c>
      <c r="G654" s="20">
        <v>815456</v>
      </c>
      <c r="H654" s="20">
        <f t="shared" si="43"/>
        <v>403113943</v>
      </c>
    </row>
    <row r="655" spans="1:8" ht="15">
      <c r="A655" s="25">
        <v>2106</v>
      </c>
      <c r="B655" s="10" t="s">
        <v>539</v>
      </c>
      <c r="C655" s="20">
        <v>289891378</v>
      </c>
      <c r="D655" s="27">
        <v>101.42</v>
      </c>
      <c r="E655" s="20">
        <f t="shared" si="42"/>
        <v>285832556</v>
      </c>
      <c r="F655" s="20">
        <v>0</v>
      </c>
      <c r="G655" s="20">
        <v>510322</v>
      </c>
      <c r="H655" s="20">
        <f t="shared" si="43"/>
        <v>286342878</v>
      </c>
    </row>
    <row r="656" spans="1:8" ht="15">
      <c r="A656" s="25">
        <v>2107</v>
      </c>
      <c r="B656" s="10" t="s">
        <v>211</v>
      </c>
      <c r="C656" s="20">
        <v>598055690</v>
      </c>
      <c r="D656" s="27">
        <v>84.5</v>
      </c>
      <c r="E656" s="20">
        <f t="shared" si="42"/>
        <v>707758213</v>
      </c>
      <c r="F656" s="20">
        <v>0</v>
      </c>
      <c r="G656" s="20">
        <v>658764</v>
      </c>
      <c r="H656" s="20">
        <f t="shared" si="43"/>
        <v>708416977</v>
      </c>
    </row>
    <row r="657" spans="1:8" ht="15">
      <c r="A657" s="25">
        <v>2108</v>
      </c>
      <c r="B657" s="10" t="s">
        <v>540</v>
      </c>
      <c r="C657" s="20">
        <v>1024595740</v>
      </c>
      <c r="D657" s="27">
        <v>103.45</v>
      </c>
      <c r="E657" s="20">
        <f t="shared" si="42"/>
        <v>990426042</v>
      </c>
      <c r="F657" s="20">
        <v>0</v>
      </c>
      <c r="G657" s="20">
        <v>100</v>
      </c>
      <c r="H657" s="20">
        <f t="shared" si="43"/>
        <v>990426142</v>
      </c>
    </row>
    <row r="658" spans="1:8" ht="15">
      <c r="A658" s="25">
        <v>2109</v>
      </c>
      <c r="B658" s="10" t="s">
        <v>541</v>
      </c>
      <c r="C658" s="20">
        <v>157589300</v>
      </c>
      <c r="D658" s="27">
        <v>82.6</v>
      </c>
      <c r="E658" s="20">
        <f t="shared" si="42"/>
        <v>190786077</v>
      </c>
      <c r="F658" s="20">
        <v>0</v>
      </c>
      <c r="G658" s="20">
        <v>576806</v>
      </c>
      <c r="H658" s="20">
        <f t="shared" si="43"/>
        <v>191362883</v>
      </c>
    </row>
    <row r="659" spans="1:8" ht="15">
      <c r="A659" s="25">
        <v>2110</v>
      </c>
      <c r="B659" s="10" t="s">
        <v>542</v>
      </c>
      <c r="C659" s="20">
        <v>477824300</v>
      </c>
      <c r="D659" s="27">
        <v>90.78</v>
      </c>
      <c r="E659" s="20">
        <f t="shared" si="42"/>
        <v>526354153</v>
      </c>
      <c r="F659" s="20">
        <v>0</v>
      </c>
      <c r="G659" s="20">
        <v>337713</v>
      </c>
      <c r="H659" s="20">
        <f t="shared" si="43"/>
        <v>526691866</v>
      </c>
    </row>
    <row r="660" spans="1:8" ht="15">
      <c r="A660" s="25">
        <v>2111</v>
      </c>
      <c r="B660" s="10" t="s">
        <v>543</v>
      </c>
      <c r="C660" s="20">
        <v>220760600</v>
      </c>
      <c r="D660" s="27">
        <v>92.96</v>
      </c>
      <c r="E660" s="20">
        <f t="shared" si="42"/>
        <v>237479131</v>
      </c>
      <c r="F660" s="20">
        <v>0</v>
      </c>
      <c r="G660" s="20">
        <v>1142051</v>
      </c>
      <c r="H660" s="20">
        <f t="shared" si="43"/>
        <v>238621182</v>
      </c>
    </row>
    <row r="661" spans="1:8" ht="15">
      <c r="A661" s="25">
        <v>2112</v>
      </c>
      <c r="B661" s="10" t="s">
        <v>544</v>
      </c>
      <c r="C661" s="20">
        <v>502809900</v>
      </c>
      <c r="D661" s="27">
        <v>84.68</v>
      </c>
      <c r="E661" s="20">
        <f t="shared" si="42"/>
        <v>593776453</v>
      </c>
      <c r="F661" s="20">
        <v>0</v>
      </c>
      <c r="G661" s="20">
        <v>0</v>
      </c>
      <c r="H661" s="20">
        <f t="shared" si="43"/>
        <v>593776453</v>
      </c>
    </row>
    <row r="662" spans="1:8" ht="15">
      <c r="A662" s="25">
        <v>2113</v>
      </c>
      <c r="B662" s="10" t="s">
        <v>545</v>
      </c>
      <c r="C662" s="20">
        <v>257566840</v>
      </c>
      <c r="D662" s="27">
        <v>84.43</v>
      </c>
      <c r="E662" s="20">
        <f t="shared" si="42"/>
        <v>305065545</v>
      </c>
      <c r="F662" s="20">
        <v>0</v>
      </c>
      <c r="G662" s="20">
        <v>888091</v>
      </c>
      <c r="H662" s="20">
        <f t="shared" si="43"/>
        <v>305953636</v>
      </c>
    </row>
    <row r="663" spans="1:8" ht="15">
      <c r="A663" s="25">
        <v>2114</v>
      </c>
      <c r="B663" s="10" t="s">
        <v>546</v>
      </c>
      <c r="C663" s="20">
        <v>267997900</v>
      </c>
      <c r="D663" s="27">
        <v>93.67</v>
      </c>
      <c r="E663" s="20">
        <f t="shared" si="42"/>
        <v>286108573</v>
      </c>
      <c r="F663" s="20">
        <v>0</v>
      </c>
      <c r="G663" s="20">
        <v>0</v>
      </c>
      <c r="H663" s="20">
        <f t="shared" si="43"/>
        <v>286108573</v>
      </c>
    </row>
    <row r="664" spans="1:8" ht="15">
      <c r="A664" s="25">
        <v>2115</v>
      </c>
      <c r="B664" s="10" t="s">
        <v>547</v>
      </c>
      <c r="C664" s="20">
        <v>881355422</v>
      </c>
      <c r="D664" s="27">
        <v>98.44</v>
      </c>
      <c r="E664" s="20">
        <f t="shared" si="42"/>
        <v>895322452</v>
      </c>
      <c r="F664" s="20">
        <v>0</v>
      </c>
      <c r="G664" s="20">
        <v>948998</v>
      </c>
      <c r="H664" s="20">
        <f t="shared" si="43"/>
        <v>896271450</v>
      </c>
    </row>
    <row r="665" spans="1:8" ht="15">
      <c r="A665" s="25">
        <v>2116</v>
      </c>
      <c r="B665" s="10" t="s">
        <v>132</v>
      </c>
      <c r="C665" s="20">
        <v>672957465</v>
      </c>
      <c r="D665" s="27">
        <v>90.31</v>
      </c>
      <c r="E665" s="20">
        <f t="shared" si="42"/>
        <v>745163841</v>
      </c>
      <c r="F665" s="20">
        <v>0</v>
      </c>
      <c r="G665" s="20">
        <v>291360</v>
      </c>
      <c r="H665" s="20">
        <f t="shared" si="43"/>
        <v>745455201</v>
      </c>
    </row>
    <row r="666" spans="1:8" ht="15">
      <c r="A666" s="25">
        <v>2117</v>
      </c>
      <c r="B666" s="10" t="s">
        <v>548</v>
      </c>
      <c r="C666" s="20">
        <v>158614300</v>
      </c>
      <c r="D666" s="27">
        <v>89.04</v>
      </c>
      <c r="E666" s="20">
        <f t="shared" si="42"/>
        <v>178138252</v>
      </c>
      <c r="F666" s="20">
        <v>0</v>
      </c>
      <c r="G666" s="20">
        <v>0</v>
      </c>
      <c r="H666" s="20">
        <f t="shared" si="43"/>
        <v>178138252</v>
      </c>
    </row>
    <row r="667" spans="1:8" ht="15">
      <c r="A667" s="25">
        <v>2119</v>
      </c>
      <c r="B667" s="10" t="s">
        <v>549</v>
      </c>
      <c r="C667" s="20">
        <v>707513025</v>
      </c>
      <c r="D667" s="27">
        <v>97.04</v>
      </c>
      <c r="E667" s="20">
        <f t="shared" si="42"/>
        <v>729094214</v>
      </c>
      <c r="F667" s="20">
        <v>0</v>
      </c>
      <c r="G667" s="20">
        <v>2558984</v>
      </c>
      <c r="H667" s="20">
        <f t="shared" si="43"/>
        <v>731653198</v>
      </c>
    </row>
    <row r="668" spans="1:8" ht="15">
      <c r="A668" s="25">
        <v>2120</v>
      </c>
      <c r="B668" s="10" t="s">
        <v>550</v>
      </c>
      <c r="C668" s="20">
        <v>344922915</v>
      </c>
      <c r="D668" s="27">
        <v>95.42</v>
      </c>
      <c r="E668" s="20">
        <f t="shared" si="42"/>
        <v>361478637</v>
      </c>
      <c r="F668" s="20">
        <v>0</v>
      </c>
      <c r="G668" s="20">
        <v>605678</v>
      </c>
      <c r="H668" s="20">
        <f t="shared" si="43"/>
        <v>362084315</v>
      </c>
    </row>
    <row r="669" spans="1:8" ht="15">
      <c r="A669" s="25">
        <v>2121</v>
      </c>
      <c r="B669" s="10" t="s">
        <v>551</v>
      </c>
      <c r="C669" s="20">
        <v>364795900</v>
      </c>
      <c r="D669" s="27">
        <v>80.84</v>
      </c>
      <c r="E669" s="20">
        <f t="shared" si="42"/>
        <v>451256680</v>
      </c>
      <c r="F669" s="20">
        <v>0</v>
      </c>
      <c r="G669" s="20">
        <v>1854447</v>
      </c>
      <c r="H669" s="20">
        <f t="shared" si="43"/>
        <v>453111127</v>
      </c>
    </row>
    <row r="670" spans="1:8" ht="15">
      <c r="A670" s="25">
        <v>2122</v>
      </c>
      <c r="B670" s="10" t="s">
        <v>109</v>
      </c>
      <c r="C670" s="20">
        <v>684535076</v>
      </c>
      <c r="D670" s="27">
        <v>96.41</v>
      </c>
      <c r="E670" s="20">
        <f t="shared" si="42"/>
        <v>710024973</v>
      </c>
      <c r="F670" s="20">
        <v>0</v>
      </c>
      <c r="G670" s="20">
        <v>971693</v>
      </c>
      <c r="H670" s="20">
        <f t="shared" si="43"/>
        <v>710996666</v>
      </c>
    </row>
    <row r="671" spans="1:8" ht="15">
      <c r="A671" s="25">
        <v>2123</v>
      </c>
      <c r="B671" s="10" t="s">
        <v>552</v>
      </c>
      <c r="C671" s="20">
        <v>558309698</v>
      </c>
      <c r="D671" s="27">
        <v>99.41</v>
      </c>
      <c r="E671" s="20">
        <f t="shared" si="42"/>
        <v>561623275</v>
      </c>
      <c r="F671" s="20">
        <v>0</v>
      </c>
      <c r="G671" s="20">
        <v>0</v>
      </c>
      <c r="H671" s="20">
        <f t="shared" si="43"/>
        <v>561623275</v>
      </c>
    </row>
    <row r="672" spans="1:8" ht="15">
      <c r="A672" s="25"/>
      <c r="B672" s="10"/>
      <c r="C672" s="19"/>
      <c r="D672" s="33"/>
      <c r="E672" s="19"/>
      <c r="F672" s="19"/>
      <c r="G672" s="19"/>
      <c r="H672" s="19"/>
    </row>
    <row r="673" spans="1:8" ht="15.75">
      <c r="A673" s="25"/>
      <c r="B673" s="86" t="s">
        <v>863</v>
      </c>
      <c r="C673" s="46">
        <f>SUM(C650:C672)</f>
        <v>10194603203</v>
      </c>
      <c r="D673" s="35">
        <f>((+C673/E673)*100)</f>
        <v>93.4415660954076</v>
      </c>
      <c r="E673" s="46">
        <f>SUM(E650:E672)</f>
        <v>10910137350</v>
      </c>
      <c r="F673" s="46">
        <f>SUM(F650:F672)</f>
        <v>0</v>
      </c>
      <c r="G673" s="46">
        <f>SUM(G650:G672)</f>
        <v>14748818</v>
      </c>
      <c r="H673" s="46">
        <f>SUM(H650:H672)</f>
        <v>10924886168</v>
      </c>
    </row>
    <row r="674" spans="1:8" ht="15">
      <c r="A674" s="25"/>
      <c r="B674" s="10"/>
      <c r="C674" s="19"/>
      <c r="D674" s="33"/>
      <c r="E674" s="19"/>
      <c r="F674" s="19"/>
      <c r="G674" s="19"/>
      <c r="H674" s="19"/>
    </row>
    <row r="675" spans="1:8" ht="15">
      <c r="A675" s="36"/>
      <c r="B675" s="37"/>
      <c r="C675" s="47"/>
      <c r="D675" s="47"/>
      <c r="E675" s="47"/>
      <c r="F675" s="47"/>
      <c r="G675" s="47"/>
      <c r="H675" s="47"/>
    </row>
    <row r="676" spans="1:8" ht="15">
      <c r="A676" s="91" t="s">
        <v>864</v>
      </c>
      <c r="B676" s="91"/>
      <c r="C676" s="91"/>
      <c r="D676" s="91"/>
      <c r="E676" s="91"/>
      <c r="F676" s="91"/>
      <c r="G676" s="92"/>
      <c r="H676" s="92"/>
    </row>
    <row r="677" spans="1:8" ht="9" customHeight="1">
      <c r="A677" s="91"/>
      <c r="B677" s="91"/>
      <c r="C677" s="91"/>
      <c r="D677" s="91"/>
      <c r="E677" s="91"/>
      <c r="F677" s="91"/>
      <c r="G677" s="92"/>
      <c r="H677" s="92"/>
    </row>
    <row r="678" spans="1:88" s="63" customFormat="1" ht="15" customHeight="1">
      <c r="A678" s="91"/>
      <c r="B678" s="91"/>
      <c r="C678" s="91"/>
      <c r="D678" s="91"/>
      <c r="E678" s="91"/>
      <c r="F678" s="91"/>
      <c r="G678" s="92"/>
      <c r="H678" s="93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69"/>
      <c r="CJ678" s="69"/>
    </row>
    <row r="679" spans="1:88" s="63" customFormat="1" ht="15" customHeight="1">
      <c r="A679" s="25"/>
      <c r="B679" s="49" t="s">
        <v>22</v>
      </c>
      <c r="C679" s="20">
        <f>SUM(C31)</f>
        <v>30421041890</v>
      </c>
      <c r="D679" s="27">
        <f>((+C679/E679)*100)</f>
        <v>96.57378777347589</v>
      </c>
      <c r="E679" s="20">
        <f>SUM(E31)</f>
        <v>31500309340</v>
      </c>
      <c r="F679" s="20">
        <f>SUM(F31)</f>
        <v>0</v>
      </c>
      <c r="G679" s="20">
        <f>SUM(G31)</f>
        <v>18257169</v>
      </c>
      <c r="H679" s="68">
        <f>SUM(H31)</f>
        <v>31518566509</v>
      </c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9"/>
      <c r="CJ679" s="69"/>
    </row>
    <row r="680" spans="1:88" s="63" customFormat="1" ht="15" customHeight="1">
      <c r="A680" s="25" t="s">
        <v>832</v>
      </c>
      <c r="B680" s="49" t="s">
        <v>46</v>
      </c>
      <c r="C680" s="20">
        <f>SUM(C106)</f>
        <v>158827200262</v>
      </c>
      <c r="D680" s="27">
        <f aca="true" t="shared" si="44" ref="D680:D698">((+C680/E680)*100)</f>
        <v>88.81989932006023</v>
      </c>
      <c r="E680" s="20">
        <f>SUM(E106)</f>
        <v>178819387860</v>
      </c>
      <c r="F680" s="20">
        <f>SUM(F106)</f>
        <v>0</v>
      </c>
      <c r="G680" s="20">
        <f>SUM(G106)</f>
        <v>84076455</v>
      </c>
      <c r="H680" s="68">
        <f>SUM(H106)</f>
        <v>178903464315</v>
      </c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9"/>
      <c r="CJ680" s="69"/>
    </row>
    <row r="681" spans="1:15" ht="16.5" customHeight="1">
      <c r="A681" s="25"/>
      <c r="B681" s="49" t="s">
        <v>114</v>
      </c>
      <c r="C681" s="20">
        <f>SUM(C151)</f>
        <v>44055765857</v>
      </c>
      <c r="D681" s="27">
        <f t="shared" si="44"/>
        <v>92.54846105318678</v>
      </c>
      <c r="E681" s="20">
        <f>SUM(E151)</f>
        <v>47602915657</v>
      </c>
      <c r="F681" s="20">
        <f>SUM(F151)</f>
        <v>0</v>
      </c>
      <c r="G681" s="20">
        <f>SUM(G151)</f>
        <v>56613363</v>
      </c>
      <c r="H681" s="20">
        <f>SUM(H151)</f>
        <v>47659529020</v>
      </c>
      <c r="M681" s="14"/>
      <c r="N681" s="14"/>
      <c r="O681" s="14"/>
    </row>
    <row r="682" spans="1:8" ht="15.75">
      <c r="A682" s="25"/>
      <c r="B682" s="49" t="s">
        <v>154</v>
      </c>
      <c r="C682" s="20">
        <f>SUM(C193)</f>
        <v>36323419122</v>
      </c>
      <c r="D682" s="27">
        <f t="shared" si="44"/>
        <v>94.68228209997415</v>
      </c>
      <c r="E682" s="20">
        <f>SUM(E193)</f>
        <v>38363480808</v>
      </c>
      <c r="F682" s="20">
        <f>SUM(F193)</f>
        <v>0</v>
      </c>
      <c r="G682" s="20">
        <f>SUM(G193)</f>
        <v>91986684</v>
      </c>
      <c r="H682" s="20">
        <f>SUM(H193)</f>
        <v>38455467492</v>
      </c>
    </row>
    <row r="683" spans="1:8" ht="15.75">
      <c r="A683" s="25"/>
      <c r="B683" s="49" t="s">
        <v>188</v>
      </c>
      <c r="C683" s="20">
        <f>SUM(C214)</f>
        <v>49623372500</v>
      </c>
      <c r="D683" s="27">
        <f t="shared" si="44"/>
        <v>96.1426753200755</v>
      </c>
      <c r="E683" s="20">
        <f>SUM(E214)</f>
        <v>51614303778</v>
      </c>
      <c r="F683" s="20">
        <f>SUM(F214)</f>
        <v>0</v>
      </c>
      <c r="G683" s="20">
        <f>SUM(G214)</f>
        <v>23573665</v>
      </c>
      <c r="H683" s="20">
        <f>SUM(H214)</f>
        <v>51637877443</v>
      </c>
    </row>
    <row r="684" spans="1:8" ht="15.75">
      <c r="A684" s="25"/>
      <c r="B684" s="49" t="s">
        <v>205</v>
      </c>
      <c r="C684" s="20">
        <f>SUM(C233)</f>
        <v>8403586400</v>
      </c>
      <c r="D684" s="27">
        <f t="shared" si="44"/>
        <v>96.48304737937895</v>
      </c>
      <c r="E684" s="20">
        <f>SUM(E233)</f>
        <v>8709909801</v>
      </c>
      <c r="F684" s="20">
        <f>SUM(F233)</f>
        <v>0</v>
      </c>
      <c r="G684" s="20">
        <f>SUM(G233)</f>
        <v>14681685</v>
      </c>
      <c r="H684" s="20">
        <f>SUM(H233)</f>
        <v>8724591486</v>
      </c>
    </row>
    <row r="685" spans="1:8" ht="15.75">
      <c r="A685" s="25" t="s">
        <v>832</v>
      </c>
      <c r="B685" s="49" t="s">
        <v>220</v>
      </c>
      <c r="C685" s="20">
        <f>SUM(C260)</f>
        <v>79433679435</v>
      </c>
      <c r="D685" s="27">
        <f t="shared" si="44"/>
        <v>87.11310979277607</v>
      </c>
      <c r="E685" s="20">
        <f>SUM(E260)</f>
        <v>91184529658</v>
      </c>
      <c r="F685" s="20">
        <f>SUM(F260)</f>
        <v>0</v>
      </c>
      <c r="G685" s="20">
        <f>SUM(G260)</f>
        <v>166748056</v>
      </c>
      <c r="H685" s="20">
        <f>SUM(H260)</f>
        <v>91351277714</v>
      </c>
    </row>
    <row r="686" spans="1:8" ht="15.75">
      <c r="A686" s="25"/>
      <c r="B686" s="49" t="s">
        <v>235</v>
      </c>
      <c r="C686" s="20">
        <f>SUM(C289)</f>
        <v>25496236200</v>
      </c>
      <c r="D686" s="27">
        <f t="shared" si="44"/>
        <v>95.15514797151258</v>
      </c>
      <c r="E686" s="20">
        <f>SUM(E289)</f>
        <v>26794384480</v>
      </c>
      <c r="F686" s="20">
        <f>SUM(F289)</f>
        <v>0</v>
      </c>
      <c r="G686" s="20">
        <f>SUM(G289)</f>
        <v>104692054</v>
      </c>
      <c r="H686" s="20">
        <f>SUM(H289)</f>
        <v>26899076534</v>
      </c>
    </row>
    <row r="687" spans="1:8" ht="15.75">
      <c r="A687" s="25" t="s">
        <v>832</v>
      </c>
      <c r="B687" s="49" t="s">
        <v>258</v>
      </c>
      <c r="C687" s="20">
        <f>SUM(C306)</f>
        <v>62212588184</v>
      </c>
      <c r="D687" s="27">
        <f t="shared" si="44"/>
        <v>71.45379449211364</v>
      </c>
      <c r="E687" s="20">
        <f>SUM(E306)</f>
        <v>87066878150</v>
      </c>
      <c r="F687" s="20">
        <f>SUM(F306)</f>
        <v>0</v>
      </c>
      <c r="G687" s="20">
        <f>SUM(G306)</f>
        <v>92433903</v>
      </c>
      <c r="H687" s="20">
        <f>SUM(H306)</f>
        <v>87159312053</v>
      </c>
    </row>
    <row r="688" spans="1:8" ht="15.75">
      <c r="A688" s="25"/>
      <c r="B688" s="49" t="s">
        <v>270</v>
      </c>
      <c r="C688" s="20">
        <f>SUM(C337)</f>
        <v>19672396098</v>
      </c>
      <c r="D688" s="27">
        <f t="shared" si="44"/>
        <v>90.95755863582002</v>
      </c>
      <c r="E688" s="20">
        <f>SUM(E337)</f>
        <v>21628104792</v>
      </c>
      <c r="F688" s="20">
        <f>SUM(F337)</f>
        <v>0</v>
      </c>
      <c r="G688" s="20">
        <f>SUM(G337)</f>
        <v>6910125</v>
      </c>
      <c r="H688" s="20">
        <f>SUM(H337)</f>
        <v>21635014917</v>
      </c>
    </row>
    <row r="689" spans="1:8" ht="15.75">
      <c r="A689" s="25"/>
      <c r="B689" s="49" t="s">
        <v>295</v>
      </c>
      <c r="C689" s="20">
        <f>SUM(C354)</f>
        <v>41035189172</v>
      </c>
      <c r="D689" s="27">
        <f t="shared" si="44"/>
        <v>90.73802726757411</v>
      </c>
      <c r="E689" s="20">
        <f>SUM(E354)</f>
        <v>45223805727</v>
      </c>
      <c r="F689" s="20">
        <f>SUM(F354)</f>
        <v>0</v>
      </c>
      <c r="G689" s="20">
        <f>SUM(G354)</f>
        <v>99688886</v>
      </c>
      <c r="H689" s="20">
        <f>SUM(H354)</f>
        <v>45323494613</v>
      </c>
    </row>
    <row r="690" spans="1:8" ht="15.75">
      <c r="A690" s="25" t="s">
        <v>832</v>
      </c>
      <c r="B690" s="49" t="s">
        <v>302</v>
      </c>
      <c r="C690" s="20">
        <f>SUM(C384)</f>
        <v>60907655096</v>
      </c>
      <c r="D690" s="27">
        <f t="shared" si="44"/>
        <v>54.83450701586332</v>
      </c>
      <c r="E690" s="20">
        <f>SUM(E384)</f>
        <v>111075412930</v>
      </c>
      <c r="F690" s="20">
        <f>SUM(F384)</f>
        <v>0</v>
      </c>
      <c r="G690" s="20">
        <f>SUM(G384)</f>
        <v>81340718</v>
      </c>
      <c r="H690" s="20">
        <f>SUM(H384)</f>
        <v>111156753648</v>
      </c>
    </row>
    <row r="691" spans="1:8" ht="15.75">
      <c r="A691" s="25"/>
      <c r="B691" s="49" t="s">
        <v>322</v>
      </c>
      <c r="C691" s="20">
        <f>SUM(C442)</f>
        <v>119708480685</v>
      </c>
      <c r="D691" s="27">
        <f t="shared" si="44"/>
        <v>94.24089555827739</v>
      </c>
      <c r="E691" s="20">
        <f>SUM(E442)</f>
        <v>127023920959</v>
      </c>
      <c r="F691" s="20">
        <f>SUM(F442)</f>
        <v>0</v>
      </c>
      <c r="G691" s="20">
        <f>SUM(G442)</f>
        <v>77409006</v>
      </c>
      <c r="H691" s="20">
        <f>SUM(H442)</f>
        <v>127101329965</v>
      </c>
    </row>
    <row r="692" spans="1:8" ht="15.75">
      <c r="A692" s="25"/>
      <c r="B692" s="49" t="s">
        <v>373</v>
      </c>
      <c r="C692" s="20">
        <f>SUM(C486)</f>
        <v>85132224280</v>
      </c>
      <c r="D692" s="27">
        <f t="shared" si="44"/>
        <v>89.28093254070016</v>
      </c>
      <c r="E692" s="20">
        <f>SUM(E486)</f>
        <v>95353197886</v>
      </c>
      <c r="F692" s="20">
        <f>SUM(F486)</f>
        <v>0</v>
      </c>
      <c r="G692" s="20">
        <f>SUM(G486)</f>
        <v>33523397</v>
      </c>
      <c r="H692" s="20">
        <f>SUM(H486)</f>
        <v>95386721283</v>
      </c>
    </row>
    <row r="693" spans="1:8" ht="15.75">
      <c r="A693" s="25"/>
      <c r="B693" s="49" t="s">
        <v>409</v>
      </c>
      <c r="C693" s="20">
        <f>SUM(C524)</f>
        <v>92751975683</v>
      </c>
      <c r="D693" s="27">
        <f t="shared" si="44"/>
        <v>90.68987873992809</v>
      </c>
      <c r="E693" s="20">
        <f>SUM(E524)</f>
        <v>102273789503</v>
      </c>
      <c r="F693" s="20">
        <f>SUM(F524)</f>
        <v>0</v>
      </c>
      <c r="G693" s="20">
        <f>SUM(G524)</f>
        <v>60215150</v>
      </c>
      <c r="H693" s="20">
        <f>SUM(H524)</f>
        <v>102334004653</v>
      </c>
    </row>
    <row r="694" spans="1:8" ht="15.75">
      <c r="A694" s="25" t="s">
        <v>832</v>
      </c>
      <c r="B694" s="49" t="s">
        <v>441</v>
      </c>
      <c r="C694" s="20">
        <f>SUM(C545)</f>
        <v>35236616300</v>
      </c>
      <c r="D694" s="27">
        <f t="shared" si="44"/>
        <v>70.5220604427701</v>
      </c>
      <c r="E694" s="20">
        <f>SUM(E545)</f>
        <v>49965381157</v>
      </c>
      <c r="F694" s="20">
        <f>SUM(F545)</f>
        <v>0</v>
      </c>
      <c r="G694" s="20">
        <f>SUM(G545)</f>
        <v>41167235</v>
      </c>
      <c r="H694" s="20">
        <f>SUM(H545)</f>
        <v>50006548392</v>
      </c>
    </row>
    <row r="695" spans="1:8" ht="15.75">
      <c r="A695" s="25"/>
      <c r="B695" s="49" t="s">
        <v>456</v>
      </c>
      <c r="C695" s="20">
        <f>SUM(C565)</f>
        <v>5001119005</v>
      </c>
      <c r="D695" s="27">
        <f t="shared" si="44"/>
        <v>100.95076480370908</v>
      </c>
      <c r="E695" s="20">
        <f>SUM(E565)</f>
        <v>4954017946</v>
      </c>
      <c r="F695" s="20">
        <f>SUM(F565)</f>
        <v>0</v>
      </c>
      <c r="G695" s="20">
        <f>SUM(G565)</f>
        <v>6673461</v>
      </c>
      <c r="H695" s="20">
        <f>SUM(H565)</f>
        <v>4960691407</v>
      </c>
    </row>
    <row r="696" spans="1:8" ht="15.75">
      <c r="A696" s="25" t="s">
        <v>832</v>
      </c>
      <c r="B696" s="49" t="s">
        <v>472</v>
      </c>
      <c r="C696" s="20">
        <f>SUM(C591)</f>
        <v>57892630438</v>
      </c>
      <c r="D696" s="27">
        <f t="shared" si="44"/>
        <v>93.6739236795597</v>
      </c>
      <c r="E696" s="20">
        <f>SUM(E591)</f>
        <v>61802290503</v>
      </c>
      <c r="F696" s="20">
        <f>SUM(F591)</f>
        <v>0</v>
      </c>
      <c r="G696" s="20">
        <f>SUM(G591)</f>
        <v>80587571</v>
      </c>
      <c r="H696" s="20">
        <f>SUM(H591)</f>
        <v>61882878074</v>
      </c>
    </row>
    <row r="697" spans="1:8" ht="15.75">
      <c r="A697" s="25"/>
      <c r="B697" s="49" t="s">
        <v>490</v>
      </c>
      <c r="C697" s="20">
        <f>SUM(C620)</f>
        <v>16366382362</v>
      </c>
      <c r="D697" s="27">
        <f t="shared" si="44"/>
        <v>94.6432377435359</v>
      </c>
      <c r="E697" s="20">
        <f>SUM(E620)</f>
        <v>17292711822</v>
      </c>
      <c r="F697" s="20">
        <f>SUM(F620)</f>
        <v>0</v>
      </c>
      <c r="G697" s="20">
        <f>SUM(G620)</f>
        <v>15015577</v>
      </c>
      <c r="H697" s="20">
        <f>SUM(H620)</f>
        <v>17307727399</v>
      </c>
    </row>
    <row r="698" spans="1:8" ht="15.75">
      <c r="A698" s="25"/>
      <c r="B698" s="49" t="s">
        <v>514</v>
      </c>
      <c r="C698" s="20">
        <f>SUM(C646)</f>
        <v>24431852898</v>
      </c>
      <c r="D698" s="27">
        <f t="shared" si="44"/>
        <v>33.92821672484292</v>
      </c>
      <c r="E698" s="20">
        <f>SUM(E646)</f>
        <v>72010424527</v>
      </c>
      <c r="F698" s="20">
        <f>SUM(F646)</f>
        <v>0</v>
      </c>
      <c r="G698" s="20">
        <f>SUM(G646)</f>
        <v>29605820</v>
      </c>
      <c r="H698" s="20">
        <f>SUM(H646)</f>
        <v>72040030347</v>
      </c>
    </row>
    <row r="699" spans="1:8" ht="15.75">
      <c r="A699" s="25"/>
      <c r="B699" s="49" t="s">
        <v>534</v>
      </c>
      <c r="C699" s="20">
        <f>SUM(C673)</f>
        <v>10194603203</v>
      </c>
      <c r="D699" s="27">
        <f>((+C699/E699)*100)</f>
        <v>93.4415660954076</v>
      </c>
      <c r="E699" s="20">
        <f>SUM(E673)</f>
        <v>10910137350</v>
      </c>
      <c r="F699" s="20">
        <f>SUM(F673)</f>
        <v>0</v>
      </c>
      <c r="G699" s="20">
        <f>SUM(G673)</f>
        <v>14748818</v>
      </c>
      <c r="H699" s="20">
        <f>SUM(H673)</f>
        <v>10924886168</v>
      </c>
    </row>
    <row r="700" spans="1:8" ht="15">
      <c r="A700" s="25"/>
      <c r="B700" s="50"/>
      <c r="C700" s="20"/>
      <c r="D700" s="27"/>
      <c r="E700" s="20"/>
      <c r="F700" s="20"/>
      <c r="G700" s="20"/>
      <c r="H700" s="20"/>
    </row>
    <row r="701" spans="1:8" ht="15.75">
      <c r="A701" s="25"/>
      <c r="B701" s="87" t="s">
        <v>553</v>
      </c>
      <c r="C701" s="46">
        <f>SUM(C679:C699)</f>
        <v>1063128015070</v>
      </c>
      <c r="D701" s="53">
        <f>((+C701/E701)*100)</f>
        <v>82.98107201934704</v>
      </c>
      <c r="E701" s="46">
        <f>SUM(E679:E699)</f>
        <v>1281169294634</v>
      </c>
      <c r="F701" s="46">
        <f>SUM(F679:F699)</f>
        <v>0</v>
      </c>
      <c r="G701" s="46">
        <f>SUM(G679:G699)</f>
        <v>1199948798</v>
      </c>
      <c r="H701" s="46">
        <f>SUM(H679:H699)</f>
        <v>1282369243432</v>
      </c>
    </row>
    <row r="702" spans="1:8" ht="15.75">
      <c r="A702" s="25"/>
      <c r="B702" s="66"/>
      <c r="C702" s="20"/>
      <c r="D702" s="27"/>
      <c r="E702" s="20"/>
      <c r="F702" s="20"/>
      <c r="G702" s="20"/>
      <c r="H702" s="20"/>
    </row>
    <row r="703" spans="1:8" ht="15.75">
      <c r="A703" s="71"/>
      <c r="B703" s="72" t="s">
        <v>865</v>
      </c>
      <c r="C703" s="73"/>
      <c r="D703" s="74"/>
      <c r="E703" s="75"/>
      <c r="F703" s="75"/>
      <c r="G703" s="75"/>
      <c r="H703" s="75"/>
    </row>
    <row r="704" spans="1:8" ht="15.75">
      <c r="A704" s="60"/>
      <c r="B704" s="88"/>
      <c r="C704" s="61"/>
      <c r="D704" s="54"/>
      <c r="E704" s="76"/>
      <c r="F704" s="76"/>
      <c r="G704" s="76"/>
      <c r="H704" s="76"/>
    </row>
    <row r="705" spans="1:8" s="12" customFormat="1" ht="15.75">
      <c r="A705" s="26"/>
      <c r="B705" s="17"/>
      <c r="C705" s="28"/>
      <c r="D705" s="29"/>
      <c r="E705" s="18"/>
      <c r="F705" s="18"/>
      <c r="G705" s="18"/>
      <c r="H705" s="18"/>
    </row>
    <row r="706" spans="3:4" ht="15">
      <c r="C706" s="28"/>
      <c r="D706" s="29"/>
    </row>
    <row r="707" spans="3:4" ht="15">
      <c r="C707" s="28"/>
      <c r="D707" s="29"/>
    </row>
    <row r="708" spans="3:4" ht="15">
      <c r="C708" s="28"/>
      <c r="D708" s="29"/>
    </row>
    <row r="709" spans="3:4" ht="15">
      <c r="C709" s="28"/>
      <c r="D709" s="29"/>
    </row>
    <row r="710" spans="3:4" ht="15">
      <c r="C710" s="28"/>
      <c r="D710" s="29"/>
    </row>
    <row r="711" spans="3:4" ht="15">
      <c r="C711" s="28"/>
      <c r="D711" s="29"/>
    </row>
    <row r="712" spans="3:4" ht="15">
      <c r="C712" s="28"/>
      <c r="D712" s="29"/>
    </row>
    <row r="713" spans="3:4" ht="15">
      <c r="C713" s="28"/>
      <c r="D713" s="29"/>
    </row>
    <row r="714" spans="3:4" ht="15">
      <c r="C714" s="28"/>
      <c r="D714" s="29"/>
    </row>
    <row r="715" spans="3:4" ht="15">
      <c r="C715" s="28"/>
      <c r="D715" s="29"/>
    </row>
    <row r="716" spans="3:4" ht="15">
      <c r="C716" s="28"/>
      <c r="D716" s="29"/>
    </row>
    <row r="717" ht="15">
      <c r="C717" s="28"/>
    </row>
    <row r="718" ht="15" hidden="1">
      <c r="C718" s="28"/>
    </row>
    <row r="719" ht="15">
      <c r="C719" s="28"/>
    </row>
    <row r="720" ht="15">
      <c r="C720" s="28"/>
    </row>
    <row r="721" ht="15">
      <c r="C721" s="28"/>
    </row>
    <row r="722" ht="15">
      <c r="C722" s="28"/>
    </row>
    <row r="723" ht="15">
      <c r="C723" s="28"/>
    </row>
    <row r="724" ht="15">
      <c r="C724" s="28"/>
    </row>
    <row r="725" ht="15">
      <c r="C725" s="28"/>
    </row>
    <row r="726" ht="15">
      <c r="C726" s="28"/>
    </row>
    <row r="727" ht="15">
      <c r="C727" s="28"/>
    </row>
    <row r="728" ht="15">
      <c r="C728" s="28"/>
    </row>
    <row r="729" ht="15">
      <c r="C729" s="28"/>
    </row>
    <row r="730" ht="15">
      <c r="C730" s="28"/>
    </row>
    <row r="731" ht="15">
      <c r="C731" s="28"/>
    </row>
    <row r="732" ht="15">
      <c r="C732" s="28"/>
    </row>
    <row r="733" ht="15">
      <c r="C733" s="28"/>
    </row>
    <row r="734" ht="15">
      <c r="C734" s="28"/>
    </row>
    <row r="735" ht="15">
      <c r="C735" s="28"/>
    </row>
    <row r="736" ht="15">
      <c r="C736" s="28"/>
    </row>
  </sheetData>
  <sheetProtection/>
  <mergeCells count="3">
    <mergeCell ref="A6:B6"/>
    <mergeCell ref="A676:F678"/>
    <mergeCell ref="G676:H678"/>
  </mergeCells>
  <printOptions gridLines="1"/>
  <pageMargins left="0.46" right="0.77" top="0.9" bottom="0.84" header="0.36" footer="0.5"/>
  <pageSetup horizontalDpi="600" verticalDpi="600" orientation="landscape" scale="67" r:id="rId1"/>
  <headerFooter alignWithMargins="0">
    <oddHeader>&amp;CTable of Equalized Valuations 2018
(As Amended by Tax Court Appeals)&amp;RPage &amp;P of &amp;N</oddHeader>
    <oddFooter>&amp;C&amp;8*Exclusive of Class II Railroad Property
** Amended by the Tax Court
</oddFooter>
  </headerFooter>
  <rowBreaks count="23" manualBreakCount="23">
    <brk id="32" max="255" man="1"/>
    <brk id="66" max="255" man="1"/>
    <brk id="107" max="255" man="1"/>
    <brk id="152" max="255" man="1"/>
    <brk id="194" max="255" man="1"/>
    <brk id="215" max="87" man="1"/>
    <brk id="234" max="87" man="1"/>
    <brk id="261" max="255" man="1"/>
    <brk id="290" max="255" man="1"/>
    <brk id="307" max="255" man="1"/>
    <brk id="338" max="255" man="1"/>
    <brk id="355" max="87" man="1"/>
    <brk id="385" max="255" man="1"/>
    <brk id="416" max="255" man="1"/>
    <brk id="443" max="87" man="1"/>
    <brk id="487" max="255" man="1"/>
    <brk id="525" max="255" man="1"/>
    <brk id="546" max="255" man="1"/>
    <brk id="566" max="255" man="1"/>
    <brk id="592" max="255" man="1"/>
    <brk id="621" max="255" man="1"/>
    <brk id="647" max="87" man="1"/>
    <brk id="674" max="255" man="1"/>
  </rowBreaks>
  <colBreaks count="1" manualBreakCount="1">
    <brk id="8" max="700" man="1"/>
  </colBreaks>
  <ignoredErrors>
    <ignoredError sqref="H544:H545 H485:H486 E354 H354 E564:E565 H564:H565 E590:E591 H590:H591 E619:H620 E645:H646 E672:H673" evalError="1"/>
    <ignoredError sqref="A7:A30 A35:A104 A110:A149 A155:A191 A197:A212 A218:A231 A237:A258 A264:A287 A293:A304 A352 C1 D1:H1" numberStoredAsText="1"/>
    <ignoredError sqref="D646 D673 D689:H689 D695:H701 D565 D591 D620 D692:H692 D354" evalError="1" formula="1"/>
    <ignoredError sqref="D679:H688 D690:H691 D384 D442 D486 D524 D545 D693:H694 D337 D306 D289 D260 D233 D214 D193 D151 D106 D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Papadopoulos, Antonia</dc:creator>
  <cp:keywords/>
  <dc:description/>
  <cp:lastModifiedBy>Christopher Beitz, </cp:lastModifiedBy>
  <cp:lastPrinted>2019-01-31T16:01:48Z</cp:lastPrinted>
  <dcterms:created xsi:type="dcterms:W3CDTF">2002-10-30T15:47:17Z</dcterms:created>
  <dcterms:modified xsi:type="dcterms:W3CDTF">2019-01-31T16:19:40Z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DXV2RQSVUS77-2932-4868</vt:lpwstr>
  </property>
  <property fmtid="{D5CDD505-2E9C-101B-9397-08002B2CF9AE}" pid="3" name="_dlc_DocIdItemGuid">
    <vt:lpwstr>2f2875b4-93e4-46bc-a6cc-9637cf9224ef</vt:lpwstr>
  </property>
  <property fmtid="{D5CDD505-2E9C-101B-9397-08002B2CF9AE}" pid="4" name="_dlc_DocIdUrl">
    <vt:lpwstr>http://treassp/taxation/propadmin/_layouts/DocIdRedir.aspx?ID=DXV2RQSVUS77-2932-4868, DXV2RQSVUS77-2932-4868</vt:lpwstr>
  </property>
</Properties>
</file>